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480" windowHeight="8385" activeTab="0"/>
  </bookViews>
  <sheets>
    <sheet name="Лист1" sheetId="1" r:id="rId1"/>
    <sheet name="Лист2" sheetId="2" r:id="rId2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<sst xmlns="http://schemas.openxmlformats.org/spreadsheetml/2006/main" count="435" uniqueCount="163">
  <si>
    <t>Комунальна установа "Веселівський психоневрологічний інтернат" Запорізької обласної ради</t>
  </si>
  <si>
    <t>70404, Запорізька область, Запорізький район, с.Зоряне, вул. Бойко, 4</t>
  </si>
  <si>
    <t>1. Продукти харчування, закуплені шляхом проведення конкурсних торгів (відкриті торги,  запит цінових пропозицій)</t>
  </si>
  <si>
    <t>Повна назва продукту</t>
  </si>
  <si>
    <t>Виробник</t>
  </si>
  <si>
    <t>Постачальник</t>
  </si>
  <si>
    <t>Одиниця виміру</t>
  </si>
  <si>
    <t>Кількість</t>
  </si>
  <si>
    <t>Ціна, грн.</t>
  </si>
  <si>
    <t>Сума, грн.</t>
  </si>
  <si>
    <t>кг</t>
  </si>
  <si>
    <t>Риба с/м оселедець</t>
  </si>
  <si>
    <t>Риба с/м хек</t>
  </si>
  <si>
    <t>Сир кисломолочний 9%</t>
  </si>
  <si>
    <t>Сиркова маса 23%</t>
  </si>
  <si>
    <t>Ряжанка  4%</t>
  </si>
  <si>
    <t>Сметана 15%</t>
  </si>
  <si>
    <t>2. Придбані продукти, річна вартість яких не перевищує 200 тис.грн.</t>
  </si>
  <si>
    <t>шт</t>
  </si>
  <si>
    <t>3. Потреба в продуктах харчування до кінця року, річна вартість яких не перевищує 200 тис. грн.</t>
  </si>
  <si>
    <t>Борошно</t>
  </si>
  <si>
    <t>Крупи</t>
  </si>
  <si>
    <t>Рис</t>
  </si>
  <si>
    <t>Макаронні вироби</t>
  </si>
  <si>
    <t>Цукор</t>
  </si>
  <si>
    <t>Крохмаль</t>
  </si>
  <si>
    <t>Картопля</t>
  </si>
  <si>
    <t>Овочі: буряк</t>
  </si>
  <si>
    <t xml:space="preserve">          морква</t>
  </si>
  <si>
    <t xml:space="preserve">          капуста</t>
  </si>
  <si>
    <t xml:space="preserve">          цибуля</t>
  </si>
  <si>
    <t xml:space="preserve">          інші овочі</t>
  </si>
  <si>
    <t xml:space="preserve">          квашені овочі</t>
  </si>
  <si>
    <t>Соки</t>
  </si>
  <si>
    <t>Сухофрукти</t>
  </si>
  <si>
    <t>М'ясо ВРХ, свиней, птиці</t>
  </si>
  <si>
    <t>Ковбасні вироби</t>
  </si>
  <si>
    <t>Фрукти</t>
  </si>
  <si>
    <t>Фрукти консервовані</t>
  </si>
  <si>
    <t>Джем</t>
  </si>
  <si>
    <t>Олія рослинна</t>
  </si>
  <si>
    <t>Масло тваринне</t>
  </si>
  <si>
    <t>Маргарин</t>
  </si>
  <si>
    <t>Жир тваринний</t>
  </si>
  <si>
    <t>Яйця, 10 штук</t>
  </si>
  <si>
    <t>Чай</t>
  </si>
  <si>
    <t>Кава злакова</t>
  </si>
  <si>
    <t>Кондитерські вироби (карамель, халва, зефір, шоколад)</t>
  </si>
  <si>
    <t>Вироби сухарн.,печиво (вафлі,печиво,пряники)</t>
  </si>
  <si>
    <t>Какао</t>
  </si>
  <si>
    <t>Дріжджі сухі</t>
  </si>
  <si>
    <t>Спеції</t>
  </si>
  <si>
    <t>Сіль</t>
  </si>
  <si>
    <t>Оцет</t>
  </si>
  <si>
    <t>Директор</t>
  </si>
  <si>
    <t>О.С.Надточій</t>
  </si>
  <si>
    <t>Інформація щодо закупівлі продуктів харчування за грудень 2016 року</t>
  </si>
  <si>
    <t>Рулетик з маком</t>
  </si>
  <si>
    <t>ПАТ "Запорізький хлібозавод №5"</t>
  </si>
  <si>
    <t>Хліб з борошна житньо-пшеничного"Андріївський"</t>
  </si>
  <si>
    <t>Хліб з бор.пшен.в/г "Любительський"</t>
  </si>
  <si>
    <t>Оселедець с/с</t>
  </si>
  <si>
    <t>ФОП Дружкова М.І.</t>
  </si>
  <si>
    <t>Сир Російський 50%</t>
  </si>
  <si>
    <t>ТОВ "ПРОДРЕЗЕРВ-Україна"</t>
  </si>
  <si>
    <t>Йогурт фруктовий 2,5%</t>
  </si>
  <si>
    <t>кефір, 2,5%</t>
  </si>
  <si>
    <t>крупа пшоно</t>
  </si>
  <si>
    <t>Бован І.О.</t>
  </si>
  <si>
    <t>крупа арнаутка</t>
  </si>
  <si>
    <t>крупа гречана</t>
  </si>
  <si>
    <t>крупа кукурудзяна</t>
  </si>
  <si>
    <t>крупа пшенична</t>
  </si>
  <si>
    <t>крупа вівсяна</t>
  </si>
  <si>
    <t>крупа перлова</t>
  </si>
  <si>
    <t>крупа ячнева</t>
  </si>
  <si>
    <t>крупа манна</t>
  </si>
  <si>
    <t>борошно в/г</t>
  </si>
  <si>
    <t>ТОВ "ВЕЛЕС ПРОМГРУП"</t>
  </si>
  <si>
    <t>печиво</t>
  </si>
  <si>
    <t>какао</t>
  </si>
  <si>
    <t>чай</t>
  </si>
  <si>
    <t>ковбаса н/к</t>
  </si>
  <si>
    <t>ковбаса варена в/с</t>
  </si>
  <si>
    <t>сосиски вар.</t>
  </si>
  <si>
    <t>сарделі</t>
  </si>
  <si>
    <t>крупа рис</t>
  </si>
  <si>
    <t>крупа горох</t>
  </si>
  <si>
    <t>перець чорний молотий</t>
  </si>
  <si>
    <t>приправа до м"яса</t>
  </si>
  <si>
    <t>лавровий лист</t>
  </si>
  <si>
    <t>мандарини</t>
  </si>
  <si>
    <t>ФОП Кондрашова І.П.</t>
  </si>
  <si>
    <t>яблука</t>
  </si>
  <si>
    <t>риба свіжа товстолоб</t>
  </si>
  <si>
    <t>сухофрукти</t>
  </si>
  <si>
    <t>яйця</t>
  </si>
  <si>
    <t>крохмаль картопляний</t>
  </si>
  <si>
    <t>ТОВ "Продрезерв-України"</t>
  </si>
  <si>
    <t>сіль</t>
  </si>
  <si>
    <t>сіль йодована</t>
  </si>
  <si>
    <t>жир сирець (свинячий)</t>
  </si>
  <si>
    <t>маргарин 40%</t>
  </si>
  <si>
    <t>масло вершкове 73%</t>
  </si>
  <si>
    <t>буряк</t>
  </si>
  <si>
    <t>ТРЕЙД ТОРГ ІНВЕСТ</t>
  </si>
  <si>
    <t>цибуля</t>
  </si>
  <si>
    <t>морква</t>
  </si>
  <si>
    <t>капуста</t>
  </si>
  <si>
    <t>Комар Д.Ю.</t>
  </si>
  <si>
    <t>Подарункові новорічні набори</t>
  </si>
  <si>
    <t>Колесник Т.М.</t>
  </si>
  <si>
    <t>Шоколад "Оленка"</t>
  </si>
  <si>
    <t>Провідний бухгалтер</t>
  </si>
  <si>
    <t>А.С. Хохотва</t>
  </si>
  <si>
    <t xml:space="preserve">Директор </t>
  </si>
  <si>
    <t>Булочка здобна з вишнею 0,1кг</t>
  </si>
  <si>
    <t>ТОВ "Агротех"</t>
  </si>
  <si>
    <t>Булочка здобна з родзинками 0,1кг</t>
  </si>
  <si>
    <t>Хліб Донбський 0,6</t>
  </si>
  <si>
    <t>Хліб Новий 0,6</t>
  </si>
  <si>
    <t xml:space="preserve">Оселедець с/с </t>
  </si>
  <si>
    <t>Яйця курячі харчові в/к</t>
  </si>
  <si>
    <t>Буряк червоний столовий молодий</t>
  </si>
  <si>
    <t>Капуста білоголова</t>
  </si>
  <si>
    <t>Картопля середньостигла</t>
  </si>
  <si>
    <t xml:space="preserve">Морква харчова </t>
  </si>
  <si>
    <t>ФОП Царюк О.В.</t>
  </si>
  <si>
    <t>Кефір 2,5%</t>
  </si>
  <si>
    <t>Сиркова маса з плод.ягідн.наповн.23%</t>
  </si>
  <si>
    <t xml:space="preserve">Сметана 15% </t>
  </si>
  <si>
    <t>ТОВ "Вільнянський молокозавод"</t>
  </si>
  <si>
    <t>Мармелад желейний</t>
  </si>
  <si>
    <t xml:space="preserve">Повидло плодово-ягідне </t>
  </si>
  <si>
    <t>ТОВ "ЕкоФуд Днепр"</t>
  </si>
  <si>
    <t>Риба с/м мойва</t>
  </si>
  <si>
    <t>ТОВ "Запоріжінвестторг"</t>
  </si>
  <si>
    <t>ФОП Раскевич В.М.</t>
  </si>
  <si>
    <t>ТОВ "СІМБІ ПЛЮС"</t>
  </si>
  <si>
    <t>Маргарин "Столичний"</t>
  </si>
  <si>
    <t>Масло селянське 73 %</t>
  </si>
  <si>
    <t>ТОВ "СПАРТА 2015"</t>
  </si>
  <si>
    <t>Інформація щодо закупівлі продуктів харчування за вересень   2018року</t>
  </si>
  <si>
    <t>Компотна суміш в асортименті</t>
  </si>
  <si>
    <t>Мед</t>
  </si>
  <si>
    <t>ТОВ "С-ТРАНС"</t>
  </si>
  <si>
    <t>ТОВ "УКРЖИР"</t>
  </si>
  <si>
    <t>ДП "Ружин-молоко"</t>
  </si>
  <si>
    <t>ФГ "СВАМ"</t>
  </si>
  <si>
    <t>ПСК "ВТП "УНІВЕРСАЛ" ЗОССТ</t>
  </si>
  <si>
    <t>ТОВ "АЛЬБАКОР"</t>
  </si>
  <si>
    <t>ТзОВ "АФ Земляне, ЛТД"</t>
  </si>
  <si>
    <t>ТОВ "Інтер-Мол"</t>
  </si>
  <si>
    <t>ФОП Петрина О.В.</t>
  </si>
  <si>
    <t>ТОВ "Союз ДАГ"</t>
  </si>
  <si>
    <t>ТОВ "Інтерфуд-Стандарт"</t>
  </si>
  <si>
    <t>ТОВ "Кондитерська фабрика "Квітень"</t>
  </si>
  <si>
    <t>збірний</t>
  </si>
  <si>
    <t>10 шт</t>
  </si>
  <si>
    <t xml:space="preserve"> Головний бухгалтер</t>
  </si>
  <si>
    <t>К.О.Скосар</t>
  </si>
  <si>
    <t>Четвертина куряча охол.1кат.</t>
  </si>
  <si>
    <t>1. Продукти харчування, закуплені шляхом проведення конкурсних торгів (відкриті торги. переговорна процедура)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</si>
</sst>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0.00"/>
    <numFmt numFmtId="173" formatCode="0.000"/>
    <numFmt numFmtId="174" formatCode="[$-419]#,##0.00"/>
    <numFmt numFmtId="175" formatCode="[$-419]General"/>
    <numFmt numFmtId="176" formatCode="#,##0.00&quot; &quot;[$руб.-419];[Red]&quot;-&quot;#,##0.00&quot; &quot;[$руб.-419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5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76" fontId="32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5" fontId="43" fillId="0" borderId="0">
      <alignment/>
      <protection/>
    </xf>
    <xf numFmtId="175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5" fontId="2" fillId="0" borderId="0" xfId="33" applyFont="1">
      <alignment/>
      <protection/>
    </xf>
    <xf numFmtId="175" fontId="3" fillId="0" borderId="0" xfId="33" applyFont="1" applyAlignment="1">
      <alignment horizontal="center" vertical="center"/>
      <protection/>
    </xf>
    <xf numFmtId="172" fontId="3" fillId="0" borderId="0" xfId="33" applyNumberFormat="1" applyFont="1" applyAlignment="1">
      <alignment horizontal="center" vertical="center"/>
      <protection/>
    </xf>
    <xf numFmtId="175" fontId="3" fillId="0" borderId="10" xfId="33" applyFont="1" applyBorder="1" applyAlignment="1">
      <alignment horizontal="center"/>
      <protection/>
    </xf>
    <xf numFmtId="175" fontId="3" fillId="0" borderId="10" xfId="33" applyFont="1" applyBorder="1" applyAlignment="1">
      <alignment horizontal="center" wrapText="1"/>
      <protection/>
    </xf>
    <xf numFmtId="172" fontId="3" fillId="0" borderId="10" xfId="33" applyNumberFormat="1" applyFont="1" applyBorder="1" applyAlignment="1">
      <alignment horizontal="center"/>
      <protection/>
    </xf>
    <xf numFmtId="175" fontId="2" fillId="32" borderId="0" xfId="33" applyFont="1" applyFill="1">
      <alignment/>
      <protection/>
    </xf>
    <xf numFmtId="172" fontId="30" fillId="32" borderId="0" xfId="33" applyNumberFormat="1" applyFill="1">
      <alignment/>
      <protection/>
    </xf>
    <xf numFmtId="172" fontId="2" fillId="0" borderId="0" xfId="33" applyNumberFormat="1" applyFont="1">
      <alignment/>
      <protection/>
    </xf>
    <xf numFmtId="175" fontId="2" fillId="0" borderId="11" xfId="33" applyFont="1" applyBorder="1">
      <alignment/>
      <protection/>
    </xf>
    <xf numFmtId="175" fontId="2" fillId="0" borderId="10" xfId="33" applyFont="1" applyFill="1" applyBorder="1" applyAlignment="1">
      <alignment horizontal="center" vertical="center" wrapText="1"/>
      <protection/>
    </xf>
    <xf numFmtId="175" fontId="2" fillId="0" borderId="12" xfId="33" applyFont="1" applyBorder="1">
      <alignment/>
      <protection/>
    </xf>
    <xf numFmtId="175" fontId="2" fillId="0" borderId="10" xfId="33" applyFont="1" applyFill="1" applyBorder="1" applyAlignment="1">
      <alignment horizontal="center" vertical="center"/>
      <protection/>
    </xf>
    <xf numFmtId="175" fontId="2" fillId="0" borderId="10" xfId="33" applyFont="1" applyBorder="1">
      <alignment/>
      <protection/>
    </xf>
    <xf numFmtId="175" fontId="2" fillId="0" borderId="11" xfId="33" applyFont="1" applyBorder="1" applyAlignment="1">
      <alignment wrapText="1"/>
      <protection/>
    </xf>
    <xf numFmtId="175" fontId="2" fillId="0" borderId="12" xfId="33" applyFont="1" applyBorder="1" applyAlignment="1">
      <alignment wrapText="1"/>
      <protection/>
    </xf>
    <xf numFmtId="175" fontId="3" fillId="0" borderId="0" xfId="58" applyFont="1" applyFill="1" applyBorder="1">
      <alignment/>
      <protection/>
    </xf>
    <xf numFmtId="172" fontId="2" fillId="0" borderId="10" xfId="33" applyNumberFormat="1" applyFont="1" applyBorder="1">
      <alignment/>
      <protection/>
    </xf>
    <xf numFmtId="175" fontId="2" fillId="0" borderId="10" xfId="33" applyFont="1" applyBorder="1" applyAlignment="1">
      <alignment wrapText="1"/>
      <protection/>
    </xf>
    <xf numFmtId="2" fontId="2" fillId="32" borderId="0" xfId="33" applyNumberFormat="1" applyFont="1" applyFill="1">
      <alignment/>
      <protection/>
    </xf>
    <xf numFmtId="175" fontId="2" fillId="32" borderId="0" xfId="33" applyFont="1" applyFill="1" applyBorder="1" applyAlignment="1">
      <alignment wrapText="1"/>
      <protection/>
    </xf>
    <xf numFmtId="175" fontId="3" fillId="0" borderId="10" xfId="58" applyFont="1" applyFill="1" applyBorder="1" applyAlignment="1">
      <alignment horizontal="center" vertical="center" wrapText="1"/>
      <protection/>
    </xf>
    <xf numFmtId="175" fontId="4" fillId="0" borderId="0" xfId="33" applyFont="1" applyFill="1" applyBorder="1" applyAlignment="1">
      <alignment horizontal="center"/>
      <protection/>
    </xf>
    <xf numFmtId="175" fontId="3" fillId="0" borderId="0" xfId="33" applyFont="1" applyFill="1" applyBorder="1" applyAlignment="1">
      <alignment horizontal="center" vertical="center"/>
      <protection/>
    </xf>
    <xf numFmtId="175" fontId="5" fillId="0" borderId="0" xfId="33" applyFont="1" applyFill="1" applyBorder="1" applyAlignment="1">
      <alignment/>
      <protection/>
    </xf>
    <xf numFmtId="175" fontId="5" fillId="0" borderId="0" xfId="57" applyFont="1" applyFill="1" applyBorder="1" applyAlignment="1">
      <alignment horizontal="left" vertical="center" wrapText="1"/>
      <protection/>
    </xf>
    <xf numFmtId="175" fontId="2" fillId="32" borderId="13" xfId="33" applyFont="1" applyFill="1" applyBorder="1" applyAlignment="1">
      <alignment wrapText="1"/>
      <protection/>
    </xf>
    <xf numFmtId="175" fontId="2" fillId="32" borderId="10" xfId="33" applyFont="1" applyFill="1" applyBorder="1" applyAlignment="1">
      <alignment wrapText="1"/>
      <protection/>
    </xf>
    <xf numFmtId="175" fontId="2" fillId="0" borderId="13" xfId="33" applyFont="1" applyBorder="1" applyAlignment="1">
      <alignment wrapText="1"/>
      <protection/>
    </xf>
    <xf numFmtId="0" fontId="26" fillId="0" borderId="14" xfId="0" applyFont="1" applyBorder="1" applyAlignment="1">
      <alignment/>
    </xf>
    <xf numFmtId="0" fontId="26" fillId="0" borderId="13" xfId="0" applyFont="1" applyFill="1" applyBorder="1" applyAlignment="1">
      <alignment horizontal="center" wrapText="1"/>
    </xf>
    <xf numFmtId="0" fontId="26" fillId="0" borderId="15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5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175" fontId="2" fillId="0" borderId="0" xfId="33" applyFont="1" applyAlignment="1">
      <alignment wrapText="1"/>
      <protection/>
    </xf>
    <xf numFmtId="49" fontId="2" fillId="0" borderId="16" xfId="33" applyNumberFormat="1" applyFont="1" applyFill="1" applyBorder="1" applyAlignment="1">
      <alignment horizontal="left" wrapText="1"/>
      <protection/>
    </xf>
    <xf numFmtId="175" fontId="2" fillId="32" borderId="10" xfId="33" applyFont="1" applyFill="1" applyBorder="1" applyAlignment="1">
      <alignment/>
      <protection/>
    </xf>
    <xf numFmtId="175" fontId="2" fillId="32" borderId="0" xfId="33" applyFont="1" applyFill="1" applyBorder="1" applyAlignment="1">
      <alignment/>
      <protection/>
    </xf>
    <xf numFmtId="175" fontId="2" fillId="0" borderId="0" xfId="33" applyFont="1" applyAlignment="1">
      <alignment/>
      <protection/>
    </xf>
    <xf numFmtId="175" fontId="2" fillId="32" borderId="10" xfId="33" applyFont="1" applyFill="1" applyBorder="1" applyAlignment="1">
      <alignment horizontal="center"/>
      <protection/>
    </xf>
    <xf numFmtId="172" fontId="2" fillId="32" borderId="11" xfId="33" applyNumberFormat="1" applyFont="1" applyFill="1" applyBorder="1" applyAlignment="1">
      <alignment horizontal="center"/>
      <protection/>
    </xf>
    <xf numFmtId="172" fontId="2" fillId="32" borderId="13" xfId="33" applyNumberFormat="1" applyFont="1" applyFill="1" applyBorder="1" applyAlignment="1">
      <alignment horizontal="center"/>
      <protection/>
    </xf>
    <xf numFmtId="173" fontId="2" fillId="0" borderId="16" xfId="33" applyNumberFormat="1" applyFont="1" applyFill="1" applyBorder="1" applyAlignment="1">
      <alignment horizontal="center"/>
      <protection/>
    </xf>
    <xf numFmtId="175" fontId="2" fillId="32" borderId="11" xfId="33" applyFont="1" applyFill="1" applyBorder="1" applyAlignment="1">
      <alignment horizontal="center"/>
      <protection/>
    </xf>
    <xf numFmtId="172" fontId="2" fillId="32" borderId="17" xfId="33" applyNumberFormat="1" applyFont="1" applyFill="1" applyBorder="1" applyAlignment="1">
      <alignment horizontal="center"/>
      <protection/>
    </xf>
    <xf numFmtId="175" fontId="2" fillId="32" borderId="0" xfId="33" applyFont="1" applyFill="1" applyBorder="1" applyAlignment="1">
      <alignment horizontal="center"/>
      <protection/>
    </xf>
    <xf numFmtId="172" fontId="2" fillId="32" borderId="0" xfId="33" applyNumberFormat="1" applyFont="1" applyFill="1" applyBorder="1" applyAlignment="1">
      <alignment horizontal="center"/>
      <protection/>
    </xf>
    <xf numFmtId="172" fontId="2" fillId="32" borderId="18" xfId="33" applyNumberFormat="1" applyFont="1" applyFill="1" applyBorder="1" applyAlignment="1">
      <alignment horizontal="center"/>
      <protection/>
    </xf>
    <xf numFmtId="172" fontId="2" fillId="32" borderId="19" xfId="33" applyNumberFormat="1" applyFont="1" applyFill="1" applyBorder="1" applyAlignment="1">
      <alignment horizontal="center"/>
      <protection/>
    </xf>
    <xf numFmtId="175" fontId="2" fillId="32" borderId="17" xfId="33" applyFont="1" applyFill="1" applyBorder="1" applyAlignment="1">
      <alignment horizontal="center"/>
      <protection/>
    </xf>
    <xf numFmtId="175" fontId="2" fillId="0" borderId="0" xfId="33" applyFont="1" applyAlignment="1">
      <alignment horizontal="center"/>
      <protection/>
    </xf>
    <xf numFmtId="172" fontId="2" fillId="0" borderId="0" xfId="33" applyNumberFormat="1" applyFont="1" applyAlignment="1">
      <alignment horizontal="center"/>
      <protection/>
    </xf>
    <xf numFmtId="1" fontId="26" fillId="0" borderId="13" xfId="0" applyNumberFormat="1" applyFont="1" applyBorder="1" applyAlignment="1">
      <alignment horizontal="center" wrapText="1"/>
    </xf>
    <xf numFmtId="49" fontId="2" fillId="0" borderId="13" xfId="33" applyNumberFormat="1" applyFont="1" applyFill="1" applyBorder="1" applyAlignment="1">
      <alignment horizontal="left" wrapText="1"/>
      <protection/>
    </xf>
    <xf numFmtId="175" fontId="2" fillId="32" borderId="20" xfId="33" applyFont="1" applyFill="1" applyBorder="1" applyAlignment="1">
      <alignment/>
      <protection/>
    </xf>
    <xf numFmtId="173" fontId="2" fillId="0" borderId="13" xfId="33" applyNumberFormat="1" applyFont="1" applyFill="1" applyBorder="1" applyAlignment="1">
      <alignment horizontal="center"/>
      <protection/>
    </xf>
    <xf numFmtId="175" fontId="2" fillId="0" borderId="13" xfId="33" applyFont="1" applyBorder="1" applyAlignment="1">
      <alignment/>
      <protection/>
    </xf>
    <xf numFmtId="175" fontId="2" fillId="0" borderId="10" xfId="58" applyFont="1" applyFill="1" applyBorder="1" applyAlignment="1">
      <alignment horizontal="center" wrapText="1"/>
      <protection/>
    </xf>
    <xf numFmtId="0" fontId="49" fillId="0" borderId="0" xfId="0" applyFont="1" applyBorder="1" applyAlignment="1">
      <alignment wrapText="1"/>
    </xf>
    <xf numFmtId="175" fontId="27" fillId="0" borderId="0" xfId="33" applyFont="1" applyFill="1" applyBorder="1" applyAlignment="1">
      <alignment horizontal="center"/>
      <protection/>
    </xf>
    <xf numFmtId="175" fontId="2" fillId="0" borderId="0" xfId="33" applyFont="1" applyFill="1" applyBorder="1" applyAlignment="1">
      <alignment horizontal="center"/>
      <protection/>
    </xf>
    <xf numFmtId="175" fontId="2" fillId="0" borderId="0" xfId="33" applyFont="1" applyAlignment="1">
      <alignment horizontal="center" wrapText="1"/>
      <protection/>
    </xf>
    <xf numFmtId="175" fontId="27" fillId="0" borderId="0" xfId="33" applyFont="1" applyFill="1" applyBorder="1" applyAlignment="1">
      <alignment/>
      <protection/>
    </xf>
    <xf numFmtId="175" fontId="2" fillId="0" borderId="10" xfId="33" applyFont="1" applyBorder="1" applyAlignment="1">
      <alignment horizontal="center"/>
      <protection/>
    </xf>
    <xf numFmtId="175" fontId="2" fillId="0" borderId="10" xfId="33" applyFont="1" applyBorder="1" applyAlignment="1">
      <alignment horizontal="center" wrapText="1"/>
      <protection/>
    </xf>
    <xf numFmtId="172" fontId="2" fillId="0" borderId="10" xfId="33" applyNumberFormat="1" applyFont="1" applyBorder="1" applyAlignment="1">
      <alignment horizontal="center"/>
      <protection/>
    </xf>
    <xf numFmtId="172" fontId="2" fillId="0" borderId="11" xfId="33" applyNumberFormat="1" applyFont="1" applyBorder="1" applyAlignment="1">
      <alignment horizontal="center"/>
      <protection/>
    </xf>
    <xf numFmtId="172" fontId="2" fillId="0" borderId="13" xfId="33" applyNumberFormat="1" applyFont="1" applyBorder="1" applyAlignment="1">
      <alignment horizontal="center"/>
      <protection/>
    </xf>
    <xf numFmtId="49" fontId="2" fillId="0" borderId="0" xfId="33" applyNumberFormat="1" applyFont="1" applyFill="1" applyBorder="1" applyAlignment="1">
      <alignment horizontal="left" wrapText="1"/>
      <protection/>
    </xf>
    <xf numFmtId="175" fontId="27" fillId="32" borderId="0" xfId="33" applyFont="1" applyFill="1" applyBorder="1" applyAlignment="1">
      <alignment/>
      <protection/>
    </xf>
    <xf numFmtId="175" fontId="2" fillId="32" borderId="16" xfId="33" applyFont="1" applyFill="1" applyBorder="1" applyAlignment="1">
      <alignment horizontal="center"/>
      <protection/>
    </xf>
    <xf numFmtId="175" fontId="2" fillId="32" borderId="16" xfId="33" applyFont="1" applyFill="1" applyBorder="1" applyAlignment="1">
      <alignment horizontal="center" wrapText="1"/>
      <protection/>
    </xf>
    <xf numFmtId="175" fontId="2" fillId="32" borderId="10" xfId="33" applyFont="1" applyFill="1" applyBorder="1" applyAlignment="1">
      <alignment horizontal="center" wrapText="1"/>
      <protection/>
    </xf>
    <xf numFmtId="172" fontId="2" fillId="32" borderId="10" xfId="33" applyNumberFormat="1" applyFont="1" applyFill="1" applyBorder="1" applyAlignment="1">
      <alignment horizontal="center"/>
      <protection/>
    </xf>
    <xf numFmtId="175" fontId="2" fillId="32" borderId="13" xfId="33" applyFont="1" applyFill="1" applyBorder="1" applyAlignment="1">
      <alignment horizontal="left"/>
      <protection/>
    </xf>
    <xf numFmtId="175" fontId="2" fillId="32" borderId="13" xfId="33" applyFont="1" applyFill="1" applyBorder="1" applyAlignment="1">
      <alignment horizontal="center"/>
      <protection/>
    </xf>
    <xf numFmtId="175" fontId="2" fillId="32" borderId="13" xfId="33" applyFont="1" applyFill="1" applyBorder="1" applyAlignment="1">
      <alignment horizontal="left" wrapText="1"/>
      <protection/>
    </xf>
    <xf numFmtId="175" fontId="2" fillId="32" borderId="20" xfId="33" applyFont="1" applyFill="1" applyBorder="1" applyAlignment="1">
      <alignment horizontal="center" wrapText="1"/>
      <protection/>
    </xf>
    <xf numFmtId="172" fontId="2" fillId="32" borderId="16" xfId="33" applyNumberFormat="1" applyFont="1" applyFill="1" applyBorder="1" applyAlignment="1">
      <alignment horizontal="center"/>
      <protection/>
    </xf>
    <xf numFmtId="175" fontId="27" fillId="0" borderId="0" xfId="57" applyFont="1" applyFill="1" applyBorder="1" applyAlignment="1">
      <alignment horizontal="left" wrapText="1"/>
      <protection/>
    </xf>
    <xf numFmtId="175" fontId="2" fillId="0" borderId="0" xfId="58" applyFont="1" applyFill="1" applyBorder="1" applyAlignment="1">
      <alignment/>
      <protection/>
    </xf>
    <xf numFmtId="175" fontId="2" fillId="0" borderId="0" xfId="58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5" sqref="A5:H5"/>
    </sheetView>
  </sheetViews>
  <sheetFormatPr defaultColWidth="8.50390625" defaultRowHeight="14.25"/>
  <cols>
    <col min="1" max="1" width="31.00390625" style="40" customWidth="1"/>
    <col min="2" max="2" width="16.625" style="40" hidden="1" customWidth="1"/>
    <col min="3" max="3" width="23.00390625" style="36" customWidth="1"/>
    <col min="4" max="4" width="22.75390625" style="36" customWidth="1"/>
    <col min="5" max="5" width="9.00390625" style="52" customWidth="1"/>
    <col min="6" max="6" width="13.00390625" style="53" customWidth="1"/>
    <col min="7" max="7" width="12.25390625" style="53" customWidth="1"/>
    <col min="8" max="8" width="11.875" style="53" customWidth="1"/>
    <col min="9" max="9" width="12.625" style="1" customWidth="1"/>
    <col min="10" max="16384" width="8.50390625" style="1" customWidth="1"/>
  </cols>
  <sheetData>
    <row r="1" spans="1:8" ht="15">
      <c r="A1" s="61" t="s">
        <v>142</v>
      </c>
      <c r="B1" s="61"/>
      <c r="C1" s="61"/>
      <c r="D1" s="61"/>
      <c r="E1" s="61"/>
      <c r="F1" s="61"/>
      <c r="G1" s="61"/>
      <c r="H1" s="61"/>
    </row>
    <row r="2" spans="1:8" ht="15">
      <c r="A2" s="62" t="s">
        <v>0</v>
      </c>
      <c r="B2" s="62"/>
      <c r="C2" s="62"/>
      <c r="D2" s="62"/>
      <c r="E2" s="62"/>
      <c r="F2" s="62"/>
      <c r="G2" s="62"/>
      <c r="H2" s="62"/>
    </row>
    <row r="3" spans="1:8" ht="15">
      <c r="A3" s="62" t="s">
        <v>1</v>
      </c>
      <c r="B3" s="62"/>
      <c r="C3" s="62"/>
      <c r="D3" s="62"/>
      <c r="E3" s="62"/>
      <c r="F3" s="62"/>
      <c r="G3" s="62"/>
      <c r="H3" s="62"/>
    </row>
    <row r="4" spans="1:4" ht="15">
      <c r="A4" s="52"/>
      <c r="B4" s="52"/>
      <c r="C4" s="63"/>
      <c r="D4" s="63"/>
    </row>
    <row r="5" spans="1:8" ht="15">
      <c r="A5" s="64" t="s">
        <v>162</v>
      </c>
      <c r="B5" s="64"/>
      <c r="C5" s="64"/>
      <c r="D5" s="64"/>
      <c r="E5" s="64"/>
      <c r="F5" s="64"/>
      <c r="G5" s="64"/>
      <c r="H5" s="64"/>
    </row>
    <row r="6" spans="1:8" ht="30">
      <c r="A6" s="65" t="s">
        <v>3</v>
      </c>
      <c r="B6" s="65" t="s">
        <v>4</v>
      </c>
      <c r="C6" s="66" t="s">
        <v>4</v>
      </c>
      <c r="D6" s="66" t="s">
        <v>5</v>
      </c>
      <c r="E6" s="66" t="s">
        <v>6</v>
      </c>
      <c r="F6" s="67" t="s">
        <v>7</v>
      </c>
      <c r="G6" s="68" t="s">
        <v>8</v>
      </c>
      <c r="H6" s="69" t="s">
        <v>9</v>
      </c>
    </row>
    <row r="7" spans="1:8" s="7" customFormat="1" ht="15">
      <c r="A7" s="37" t="s">
        <v>116</v>
      </c>
      <c r="B7" s="38"/>
      <c r="C7" s="28" t="s">
        <v>117</v>
      </c>
      <c r="D7" s="28" t="s">
        <v>117</v>
      </c>
      <c r="E7" s="41" t="s">
        <v>10</v>
      </c>
      <c r="F7" s="44">
        <v>126.4</v>
      </c>
      <c r="G7" s="42">
        <f aca="true" t="shared" si="0" ref="G7:G26">H7/F7</f>
        <v>44.099999999999994</v>
      </c>
      <c r="H7" s="43">
        <v>5574.24</v>
      </c>
    </row>
    <row r="8" spans="1:8" s="7" customFormat="1" ht="15">
      <c r="A8" s="37" t="s">
        <v>118</v>
      </c>
      <c r="B8" s="38"/>
      <c r="C8" s="28" t="s">
        <v>117</v>
      </c>
      <c r="D8" s="28" t="s">
        <v>117</v>
      </c>
      <c r="E8" s="41" t="s">
        <v>10</v>
      </c>
      <c r="F8" s="44">
        <v>126.4</v>
      </c>
      <c r="G8" s="42">
        <f t="shared" si="0"/>
        <v>46.225</v>
      </c>
      <c r="H8" s="43">
        <v>5842.84</v>
      </c>
    </row>
    <row r="9" spans="1:8" s="7" customFormat="1" ht="15">
      <c r="A9" s="37" t="s">
        <v>119</v>
      </c>
      <c r="B9" s="38"/>
      <c r="C9" s="28" t="s">
        <v>117</v>
      </c>
      <c r="D9" s="28" t="s">
        <v>117</v>
      </c>
      <c r="E9" s="41" t="s">
        <v>10</v>
      </c>
      <c r="F9" s="44">
        <v>2729.4</v>
      </c>
      <c r="G9" s="42">
        <f t="shared" si="0"/>
        <v>11.984238294130577</v>
      </c>
      <c r="H9" s="43">
        <v>32709.78</v>
      </c>
    </row>
    <row r="10" spans="1:8" s="7" customFormat="1" ht="15">
      <c r="A10" s="37" t="s">
        <v>120</v>
      </c>
      <c r="B10" s="38"/>
      <c r="C10" s="28" t="s">
        <v>117</v>
      </c>
      <c r="D10" s="28" t="s">
        <v>117</v>
      </c>
      <c r="E10" s="41" t="s">
        <v>10</v>
      </c>
      <c r="F10" s="44">
        <v>2433.6</v>
      </c>
      <c r="G10" s="42">
        <f t="shared" si="0"/>
        <v>12.549461702827088</v>
      </c>
      <c r="H10" s="43">
        <v>30540.37</v>
      </c>
    </row>
    <row r="11" spans="1:8" s="7" customFormat="1" ht="15">
      <c r="A11" s="37" t="s">
        <v>123</v>
      </c>
      <c r="B11" s="38"/>
      <c r="C11" s="28" t="s">
        <v>148</v>
      </c>
      <c r="D11" s="28" t="s">
        <v>127</v>
      </c>
      <c r="E11" s="41" t="s">
        <v>10</v>
      </c>
      <c r="F11" s="44">
        <v>167.434</v>
      </c>
      <c r="G11" s="42">
        <f t="shared" si="0"/>
        <v>9.900020306508832</v>
      </c>
      <c r="H11" s="43">
        <v>1657.6</v>
      </c>
    </row>
    <row r="12" spans="1:8" s="7" customFormat="1" ht="15">
      <c r="A12" s="37" t="s">
        <v>124</v>
      </c>
      <c r="B12" s="38"/>
      <c r="C12" s="28" t="s">
        <v>148</v>
      </c>
      <c r="D12" s="28" t="s">
        <v>127</v>
      </c>
      <c r="E12" s="41" t="s">
        <v>10</v>
      </c>
      <c r="F12" s="44">
        <v>940</v>
      </c>
      <c r="G12" s="42">
        <f t="shared" si="0"/>
        <v>6.05</v>
      </c>
      <c r="H12" s="43">
        <v>5687</v>
      </c>
    </row>
    <row r="13" spans="1:8" s="7" customFormat="1" ht="15">
      <c r="A13" s="37" t="s">
        <v>125</v>
      </c>
      <c r="B13" s="38"/>
      <c r="C13" s="28" t="s">
        <v>148</v>
      </c>
      <c r="D13" s="28" t="s">
        <v>127</v>
      </c>
      <c r="E13" s="41" t="s">
        <v>10</v>
      </c>
      <c r="F13" s="44">
        <v>4685.07</v>
      </c>
      <c r="G13" s="42">
        <f t="shared" si="0"/>
        <v>5.480003500481317</v>
      </c>
      <c r="H13" s="43">
        <v>25674.2</v>
      </c>
    </row>
    <row r="14" spans="1:8" s="7" customFormat="1" ht="15">
      <c r="A14" s="37" t="s">
        <v>126</v>
      </c>
      <c r="B14" s="38"/>
      <c r="C14" s="28" t="s">
        <v>148</v>
      </c>
      <c r="D14" s="28" t="s">
        <v>127</v>
      </c>
      <c r="E14" s="41" t="s">
        <v>10</v>
      </c>
      <c r="F14" s="44">
        <v>156</v>
      </c>
      <c r="G14" s="42">
        <f t="shared" si="0"/>
        <v>14.053846153846154</v>
      </c>
      <c r="H14" s="43">
        <v>2192.4</v>
      </c>
    </row>
    <row r="15" spans="1:8" s="7" customFormat="1" ht="30">
      <c r="A15" s="37" t="s">
        <v>128</v>
      </c>
      <c r="B15" s="38"/>
      <c r="C15" s="28" t="s">
        <v>145</v>
      </c>
      <c r="D15" s="28" t="s">
        <v>131</v>
      </c>
      <c r="E15" s="41" t="s">
        <v>10</v>
      </c>
      <c r="F15" s="44">
        <v>2082.6</v>
      </c>
      <c r="G15" s="42">
        <f t="shared" si="0"/>
        <v>13.980005762028235</v>
      </c>
      <c r="H15" s="43">
        <v>29114.76</v>
      </c>
    </row>
    <row r="16" spans="1:8" s="7" customFormat="1" ht="30">
      <c r="A16" s="37" t="s">
        <v>63</v>
      </c>
      <c r="B16" s="38"/>
      <c r="C16" s="28" t="s">
        <v>152</v>
      </c>
      <c r="D16" s="28" t="s">
        <v>131</v>
      </c>
      <c r="E16" s="41" t="s">
        <v>10</v>
      </c>
      <c r="F16" s="44">
        <v>206.12</v>
      </c>
      <c r="G16" s="42">
        <f t="shared" si="0"/>
        <v>71.27998253444595</v>
      </c>
      <c r="H16" s="43">
        <v>14692.23</v>
      </c>
    </row>
    <row r="17" spans="1:8" s="7" customFormat="1" ht="30">
      <c r="A17" s="37" t="s">
        <v>129</v>
      </c>
      <c r="B17" s="38"/>
      <c r="C17" s="28" t="s">
        <v>131</v>
      </c>
      <c r="D17" s="28" t="s">
        <v>131</v>
      </c>
      <c r="E17" s="41" t="s">
        <v>10</v>
      </c>
      <c r="F17" s="44">
        <v>450</v>
      </c>
      <c r="G17" s="42">
        <f t="shared" si="0"/>
        <v>30.38</v>
      </c>
      <c r="H17" s="43">
        <v>13671</v>
      </c>
    </row>
    <row r="18" spans="1:8" s="7" customFormat="1" ht="30">
      <c r="A18" s="37" t="s">
        <v>130</v>
      </c>
      <c r="B18" s="38"/>
      <c r="C18" s="28" t="s">
        <v>131</v>
      </c>
      <c r="D18" s="28" t="s">
        <v>131</v>
      </c>
      <c r="E18" s="41" t="s">
        <v>10</v>
      </c>
      <c r="F18" s="44">
        <v>185</v>
      </c>
      <c r="G18" s="42">
        <f t="shared" si="0"/>
        <v>19.259999999999998</v>
      </c>
      <c r="H18" s="43">
        <v>3563.1</v>
      </c>
    </row>
    <row r="19" spans="1:8" s="7" customFormat="1" ht="33.75" customHeight="1">
      <c r="A19" s="37" t="s">
        <v>132</v>
      </c>
      <c r="B19" s="38"/>
      <c r="C19" s="28" t="s">
        <v>156</v>
      </c>
      <c r="D19" s="28" t="s">
        <v>134</v>
      </c>
      <c r="E19" s="41" t="s">
        <v>10</v>
      </c>
      <c r="F19" s="44">
        <v>30.6</v>
      </c>
      <c r="G19" s="42">
        <f t="shared" si="0"/>
        <v>44</v>
      </c>
      <c r="H19" s="43">
        <v>1346.4</v>
      </c>
    </row>
    <row r="20" spans="1:8" s="7" customFormat="1" ht="15">
      <c r="A20" s="37" t="s">
        <v>143</v>
      </c>
      <c r="B20" s="38"/>
      <c r="C20" s="27" t="s">
        <v>153</v>
      </c>
      <c r="D20" s="28" t="s">
        <v>134</v>
      </c>
      <c r="E20" s="41" t="s">
        <v>10</v>
      </c>
      <c r="F20" s="44">
        <v>100</v>
      </c>
      <c r="G20" s="42">
        <f t="shared" si="0"/>
        <v>30.16</v>
      </c>
      <c r="H20" s="43">
        <v>3016</v>
      </c>
    </row>
    <row r="21" spans="1:8" s="7" customFormat="1" ht="15">
      <c r="A21" s="37" t="s">
        <v>133</v>
      </c>
      <c r="B21" s="38"/>
      <c r="C21" s="28" t="s">
        <v>155</v>
      </c>
      <c r="D21" s="28" t="s">
        <v>134</v>
      </c>
      <c r="E21" s="41" t="s">
        <v>10</v>
      </c>
      <c r="F21" s="44">
        <v>30.011</v>
      </c>
      <c r="G21" s="42">
        <f t="shared" si="0"/>
        <v>26.33034553996868</v>
      </c>
      <c r="H21" s="43">
        <v>790.2</v>
      </c>
    </row>
    <row r="22" spans="1:8" s="7" customFormat="1" ht="15">
      <c r="A22" s="37" t="s">
        <v>135</v>
      </c>
      <c r="B22" s="38"/>
      <c r="C22" s="28" t="s">
        <v>150</v>
      </c>
      <c r="D22" s="28" t="s">
        <v>136</v>
      </c>
      <c r="E22" s="41" t="s">
        <v>10</v>
      </c>
      <c r="F22" s="44">
        <v>288</v>
      </c>
      <c r="G22" s="42">
        <f t="shared" si="0"/>
        <v>41.2</v>
      </c>
      <c r="H22" s="43">
        <v>11865.6</v>
      </c>
    </row>
    <row r="23" spans="1:8" s="7" customFormat="1" ht="15">
      <c r="A23" s="37" t="s">
        <v>11</v>
      </c>
      <c r="B23" s="38"/>
      <c r="C23" s="28" t="s">
        <v>150</v>
      </c>
      <c r="D23" s="28" t="s">
        <v>136</v>
      </c>
      <c r="E23" s="41" t="s">
        <v>10</v>
      </c>
      <c r="F23" s="44">
        <v>420</v>
      </c>
      <c r="G23" s="42">
        <f t="shared" si="0"/>
        <v>41.2</v>
      </c>
      <c r="H23" s="43">
        <v>17304</v>
      </c>
    </row>
    <row r="24" spans="1:8" s="7" customFormat="1" ht="30">
      <c r="A24" s="37" t="s">
        <v>161</v>
      </c>
      <c r="B24" s="38"/>
      <c r="C24" s="28" t="s">
        <v>149</v>
      </c>
      <c r="D24" s="28" t="s">
        <v>136</v>
      </c>
      <c r="E24" s="41" t="s">
        <v>10</v>
      </c>
      <c r="F24" s="44">
        <v>635.25</v>
      </c>
      <c r="G24" s="42">
        <f t="shared" si="0"/>
        <v>44</v>
      </c>
      <c r="H24" s="43">
        <v>27951</v>
      </c>
    </row>
    <row r="25" spans="1:8" s="7" customFormat="1" ht="15">
      <c r="A25" s="37" t="s">
        <v>121</v>
      </c>
      <c r="B25" s="38"/>
      <c r="C25" s="28" t="s">
        <v>151</v>
      </c>
      <c r="D25" s="28" t="s">
        <v>138</v>
      </c>
      <c r="E25" s="41" t="s">
        <v>10</v>
      </c>
      <c r="F25" s="44">
        <v>387</v>
      </c>
      <c r="G25" s="42">
        <f t="shared" si="0"/>
        <v>42.66627906976744</v>
      </c>
      <c r="H25" s="43">
        <v>16511.85</v>
      </c>
    </row>
    <row r="26" spans="1:8" s="7" customFormat="1" ht="15">
      <c r="A26" s="55" t="s">
        <v>140</v>
      </c>
      <c r="B26" s="56"/>
      <c r="C26" s="28" t="s">
        <v>147</v>
      </c>
      <c r="D26" s="28" t="s">
        <v>141</v>
      </c>
      <c r="E26" s="45" t="s">
        <v>10</v>
      </c>
      <c r="F26" s="57">
        <v>280</v>
      </c>
      <c r="G26" s="46">
        <f t="shared" si="0"/>
        <v>59.940000000000005</v>
      </c>
      <c r="H26" s="43">
        <v>16783.2</v>
      </c>
    </row>
    <row r="27" spans="1:9" s="7" customFormat="1" ht="15">
      <c r="A27" s="70"/>
      <c r="B27" s="39"/>
      <c r="C27" s="21"/>
      <c r="D27" s="60"/>
      <c r="E27" s="47"/>
      <c r="F27" s="48"/>
      <c r="G27" s="48"/>
      <c r="H27" s="48"/>
      <c r="I27" s="20"/>
    </row>
    <row r="28" spans="1:9" s="7" customFormat="1" ht="14.25" customHeight="1">
      <c r="A28" s="71" t="s">
        <v>17</v>
      </c>
      <c r="B28" s="71"/>
      <c r="C28" s="71"/>
      <c r="D28" s="71"/>
      <c r="E28" s="71"/>
      <c r="F28" s="71"/>
      <c r="G28" s="71"/>
      <c r="H28" s="71"/>
      <c r="I28" s="8"/>
    </row>
    <row r="29" spans="1:8" s="7" customFormat="1" ht="30">
      <c r="A29" s="72" t="s">
        <v>3</v>
      </c>
      <c r="B29" s="72" t="s">
        <v>4</v>
      </c>
      <c r="C29" s="73"/>
      <c r="D29" s="73" t="s">
        <v>5</v>
      </c>
      <c r="E29" s="74" t="s">
        <v>6</v>
      </c>
      <c r="F29" s="75" t="s">
        <v>7</v>
      </c>
      <c r="G29" s="75" t="s">
        <v>8</v>
      </c>
      <c r="H29" s="75" t="s">
        <v>9</v>
      </c>
    </row>
    <row r="30" spans="1:8" s="7" customFormat="1" ht="15">
      <c r="A30" s="76" t="s">
        <v>144</v>
      </c>
      <c r="B30" s="77"/>
      <c r="C30" s="78" t="s">
        <v>157</v>
      </c>
      <c r="D30" s="78" t="s">
        <v>92</v>
      </c>
      <c r="E30" s="79" t="s">
        <v>10</v>
      </c>
      <c r="F30" s="80">
        <v>110</v>
      </c>
      <c r="G30" s="75">
        <v>85</v>
      </c>
      <c r="H30" s="80">
        <v>9350</v>
      </c>
    </row>
    <row r="31" spans="1:8" ht="15">
      <c r="A31" s="37" t="s">
        <v>139</v>
      </c>
      <c r="B31" s="38"/>
      <c r="C31" s="28" t="s">
        <v>146</v>
      </c>
      <c r="D31" s="28" t="s">
        <v>141</v>
      </c>
      <c r="E31" s="41" t="s">
        <v>10</v>
      </c>
      <c r="F31" s="44">
        <v>60</v>
      </c>
      <c r="G31" s="49">
        <f>H31/F31</f>
        <v>30</v>
      </c>
      <c r="H31" s="50">
        <v>1800</v>
      </c>
    </row>
    <row r="32" spans="1:8" ht="15">
      <c r="A32" s="55" t="s">
        <v>122</v>
      </c>
      <c r="B32" s="58"/>
      <c r="C32" s="29" t="s">
        <v>154</v>
      </c>
      <c r="D32" s="27" t="s">
        <v>137</v>
      </c>
      <c r="E32" s="51" t="s">
        <v>18</v>
      </c>
      <c r="F32" s="43">
        <v>1080</v>
      </c>
      <c r="G32" s="43">
        <f>H32/F32</f>
        <v>1.73</v>
      </c>
      <c r="H32" s="43">
        <v>1868.4</v>
      </c>
    </row>
    <row r="34" spans="1:5" ht="15">
      <c r="A34" s="81" t="s">
        <v>19</v>
      </c>
      <c r="B34" s="81"/>
      <c r="C34" s="81"/>
      <c r="D34" s="81"/>
      <c r="E34" s="81"/>
    </row>
    <row r="35" spans="1:4" ht="15">
      <c r="A35" s="59" t="s">
        <v>3</v>
      </c>
      <c r="B35" s="59" t="s">
        <v>6</v>
      </c>
      <c r="C35" s="59"/>
      <c r="D35" s="59" t="s">
        <v>7</v>
      </c>
    </row>
    <row r="36" spans="1:4" ht="15">
      <c r="A36" s="30" t="s">
        <v>20</v>
      </c>
      <c r="C36" s="31" t="s">
        <v>10</v>
      </c>
      <c r="D36" s="54">
        <f>2282-800</f>
        <v>1482</v>
      </c>
    </row>
    <row r="37" spans="1:4" ht="15">
      <c r="A37" s="32" t="s">
        <v>21</v>
      </c>
      <c r="C37" s="31" t="s">
        <v>10</v>
      </c>
      <c r="D37" s="54">
        <f>6035-1580-220-2450-300</f>
        <v>1485</v>
      </c>
    </row>
    <row r="38" spans="1:4" ht="15">
      <c r="A38" s="30" t="s">
        <v>22</v>
      </c>
      <c r="C38" s="31" t="s">
        <v>10</v>
      </c>
      <c r="D38" s="54">
        <f>1132-150-300</f>
        <v>682</v>
      </c>
    </row>
    <row r="39" spans="1:4" ht="15">
      <c r="A39" s="33" t="s">
        <v>23</v>
      </c>
      <c r="C39" s="31" t="s">
        <v>10</v>
      </c>
      <c r="D39" s="54">
        <v>0</v>
      </c>
    </row>
    <row r="40" spans="1:4" ht="15">
      <c r="A40" s="32" t="s">
        <v>24</v>
      </c>
      <c r="C40" s="31" t="s">
        <v>10</v>
      </c>
      <c r="D40" s="54">
        <f>4127-2500-1500</f>
        <v>127</v>
      </c>
    </row>
    <row r="41" spans="1:4" ht="15">
      <c r="A41" s="30" t="s">
        <v>25</v>
      </c>
      <c r="C41" s="31" t="s">
        <v>10</v>
      </c>
      <c r="D41" s="54">
        <f>591-100-100-25</f>
        <v>366</v>
      </c>
    </row>
    <row r="42" spans="1:4" ht="15">
      <c r="A42" s="33" t="s">
        <v>36</v>
      </c>
      <c r="C42" s="31" t="s">
        <v>10</v>
      </c>
      <c r="D42" s="54">
        <f>2215-81.8-84.9-145.7-142.7</f>
        <v>1759.8999999999996</v>
      </c>
    </row>
    <row r="43" spans="1:4" ht="15">
      <c r="A43" s="32" t="s">
        <v>40</v>
      </c>
      <c r="C43" s="31" t="s">
        <v>10</v>
      </c>
      <c r="D43" s="54">
        <f>3355-455</f>
        <v>2900</v>
      </c>
    </row>
    <row r="44" spans="1:4" ht="15">
      <c r="A44" s="30" t="s">
        <v>42</v>
      </c>
      <c r="C44" s="31" t="s">
        <v>10</v>
      </c>
      <c r="D44" s="54">
        <f>596-70-40-40-30-20-60</f>
        <v>336</v>
      </c>
    </row>
    <row r="45" spans="1:4" ht="15">
      <c r="A45" s="32" t="s">
        <v>43</v>
      </c>
      <c r="C45" s="31" t="s">
        <v>10</v>
      </c>
      <c r="D45" s="54">
        <v>1965</v>
      </c>
    </row>
    <row r="46" spans="1:4" ht="15">
      <c r="A46" s="30" t="s">
        <v>44</v>
      </c>
      <c r="C46" s="31" t="s">
        <v>158</v>
      </c>
      <c r="D46" s="54">
        <f>3514-252-144-324-216-288-216-288-216-108</f>
        <v>1462</v>
      </c>
    </row>
    <row r="47" spans="1:4" ht="15">
      <c r="A47" s="32" t="s">
        <v>45</v>
      </c>
      <c r="C47" s="31" t="s">
        <v>10</v>
      </c>
      <c r="D47" s="54">
        <v>0</v>
      </c>
    </row>
    <row r="48" spans="1:4" ht="15">
      <c r="A48" s="30" t="s">
        <v>46</v>
      </c>
      <c r="C48" s="31" t="s">
        <v>10</v>
      </c>
      <c r="D48" s="54">
        <v>0</v>
      </c>
    </row>
    <row r="49" spans="1:4" ht="30">
      <c r="A49" s="34" t="s">
        <v>47</v>
      </c>
      <c r="C49" s="31" t="s">
        <v>10</v>
      </c>
      <c r="D49" s="54">
        <v>1399</v>
      </c>
    </row>
    <row r="50" spans="1:4" ht="30">
      <c r="A50" s="35" t="s">
        <v>48</v>
      </c>
      <c r="C50" s="31" t="s">
        <v>10</v>
      </c>
      <c r="D50" s="54">
        <v>1754</v>
      </c>
    </row>
    <row r="51" spans="1:4" ht="15">
      <c r="A51" s="32" t="s">
        <v>49</v>
      </c>
      <c r="C51" s="31" t="s">
        <v>10</v>
      </c>
      <c r="D51" s="54">
        <f>303-100</f>
        <v>203</v>
      </c>
    </row>
    <row r="52" spans="1:4" ht="15">
      <c r="A52" s="30" t="s">
        <v>52</v>
      </c>
      <c r="C52" s="31" t="s">
        <v>10</v>
      </c>
      <c r="D52" s="54">
        <f>1016-990</f>
        <v>26</v>
      </c>
    </row>
    <row r="53" spans="1:4" ht="15">
      <c r="A53" s="30" t="s">
        <v>50</v>
      </c>
      <c r="C53" s="31" t="s">
        <v>10</v>
      </c>
      <c r="D53" s="54">
        <v>23</v>
      </c>
    </row>
    <row r="54" spans="1:4" ht="15">
      <c r="A54" s="30" t="s">
        <v>51</v>
      </c>
      <c r="C54" s="31" t="s">
        <v>10</v>
      </c>
      <c r="D54" s="54">
        <v>84</v>
      </c>
    </row>
    <row r="55" spans="1:4" ht="15">
      <c r="A55" s="30" t="s">
        <v>53</v>
      </c>
      <c r="C55" s="31" t="s">
        <v>10</v>
      </c>
      <c r="D55" s="54">
        <v>263</v>
      </c>
    </row>
    <row r="58" spans="1:4" ht="15">
      <c r="A58" s="82" t="s">
        <v>115</v>
      </c>
      <c r="D58" s="83" t="s">
        <v>55</v>
      </c>
    </row>
    <row r="59" ht="15">
      <c r="A59" s="82"/>
    </row>
    <row r="60" spans="1:4" ht="15">
      <c r="A60" s="82" t="s">
        <v>159</v>
      </c>
      <c r="B60" s="36"/>
      <c r="C60" s="83"/>
      <c r="D60" s="83" t="s">
        <v>160</v>
      </c>
    </row>
  </sheetData>
  <sheetProtection/>
  <mergeCells count="6">
    <mergeCell ref="A1:H1"/>
    <mergeCell ref="A2:H2"/>
    <mergeCell ref="A3:H3"/>
    <mergeCell ref="A5:H5"/>
    <mergeCell ref="A28:H28"/>
    <mergeCell ref="A34:E34"/>
  </mergeCells>
  <printOptions/>
  <pageMargins left="0.7" right="0.7" top="1.1437007874015748" bottom="1.1437007874015748" header="0.75" footer="0.75"/>
  <pageSetup fitToHeight="0" fitToWidth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8.50390625" defaultRowHeight="14.25"/>
  <cols>
    <col min="1" max="1" width="28.50390625" style="1" customWidth="1"/>
    <col min="2" max="2" width="21.50390625" style="1" customWidth="1"/>
    <col min="3" max="3" width="29.375" style="1" customWidth="1"/>
    <col min="4" max="4" width="9.00390625" style="1" customWidth="1"/>
    <col min="5" max="5" width="13.00390625" style="9" customWidth="1"/>
    <col min="6" max="7" width="12.25390625" style="9" customWidth="1"/>
    <col min="8" max="16384" width="8.50390625" style="1" customWidth="1"/>
  </cols>
  <sheetData>
    <row r="1" spans="1:7" ht="20.25">
      <c r="A1" s="23" t="s">
        <v>56</v>
      </c>
      <c r="B1" s="23"/>
      <c r="C1" s="23"/>
      <c r="D1" s="23"/>
      <c r="E1" s="23"/>
      <c r="F1" s="23"/>
      <c r="G1" s="23"/>
    </row>
    <row r="2" spans="1:7" ht="15.75">
      <c r="A2" s="24" t="s">
        <v>0</v>
      </c>
      <c r="B2" s="24"/>
      <c r="C2" s="24"/>
      <c r="D2" s="24"/>
      <c r="E2" s="24"/>
      <c r="F2" s="24"/>
      <c r="G2" s="24"/>
    </row>
    <row r="3" spans="1:7" ht="15.75">
      <c r="A3" s="24" t="s">
        <v>1</v>
      </c>
      <c r="B3" s="24"/>
      <c r="C3" s="24"/>
      <c r="D3" s="24"/>
      <c r="E3" s="24"/>
      <c r="F3" s="24"/>
      <c r="G3" s="24"/>
    </row>
    <row r="4" spans="1:7" ht="15.75">
      <c r="A4" s="2"/>
      <c r="B4" s="2"/>
      <c r="C4" s="2"/>
      <c r="D4" s="2"/>
      <c r="E4" s="3"/>
      <c r="F4" s="3"/>
      <c r="G4" s="3"/>
    </row>
    <row r="5" spans="1:7" ht="15.75">
      <c r="A5" s="25" t="s">
        <v>2</v>
      </c>
      <c r="B5" s="25"/>
      <c r="C5" s="25"/>
      <c r="D5" s="25"/>
      <c r="E5" s="25"/>
      <c r="F5" s="25"/>
      <c r="G5" s="25"/>
    </row>
    <row r="6" spans="1:7" ht="31.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6" t="s">
        <v>9</v>
      </c>
    </row>
    <row r="7" spans="1:7" ht="15">
      <c r="A7" s="14" t="s">
        <v>57</v>
      </c>
      <c r="B7" s="14" t="s">
        <v>58</v>
      </c>
      <c r="C7" s="14" t="s">
        <v>58</v>
      </c>
      <c r="D7" s="14" t="s">
        <v>10</v>
      </c>
      <c r="E7" s="18">
        <v>273.6</v>
      </c>
      <c r="F7" s="18">
        <v>29</v>
      </c>
      <c r="G7" s="18">
        <v>7934.4</v>
      </c>
    </row>
    <row r="8" spans="1:7" ht="15">
      <c r="A8" s="14" t="s">
        <v>59</v>
      </c>
      <c r="B8" s="14" t="s">
        <v>58</v>
      </c>
      <c r="C8" s="14" t="s">
        <v>58</v>
      </c>
      <c r="D8" s="14" t="s">
        <v>10</v>
      </c>
      <c r="E8" s="18">
        <v>2932.2</v>
      </c>
      <c r="F8" s="18">
        <v>8.15713798513062</v>
      </c>
      <c r="G8" s="18">
        <v>23918.36</v>
      </c>
    </row>
    <row r="9" spans="1:7" ht="15">
      <c r="A9" s="14" t="s">
        <v>60</v>
      </c>
      <c r="B9" s="14" t="s">
        <v>58</v>
      </c>
      <c r="C9" s="14" t="s">
        <v>58</v>
      </c>
      <c r="D9" s="14" t="s">
        <v>10</v>
      </c>
      <c r="E9" s="18">
        <v>2726.4</v>
      </c>
      <c r="F9" s="18">
        <v>8.30010269953052</v>
      </c>
      <c r="G9" s="18">
        <v>22629.4</v>
      </c>
    </row>
    <row r="10" spans="1:7" ht="15">
      <c r="A10" s="14" t="s">
        <v>61</v>
      </c>
      <c r="B10" s="14"/>
      <c r="C10" s="14" t="s">
        <v>62</v>
      </c>
      <c r="D10" s="14" t="s">
        <v>10</v>
      </c>
      <c r="E10" s="18">
        <v>173</v>
      </c>
      <c r="F10" s="18">
        <v>54.45</v>
      </c>
      <c r="G10" s="18">
        <v>9419.85</v>
      </c>
    </row>
    <row r="11" spans="1:7" ht="14.25" customHeight="1">
      <c r="A11" s="14" t="s">
        <v>63</v>
      </c>
      <c r="B11" s="14"/>
      <c r="C11" s="14" t="s">
        <v>64</v>
      </c>
      <c r="D11" s="14" t="s">
        <v>10</v>
      </c>
      <c r="E11" s="18">
        <v>367.43</v>
      </c>
      <c r="F11" s="18">
        <v>89.3000027216068</v>
      </c>
      <c r="G11" s="18">
        <v>32811.5</v>
      </c>
    </row>
    <row r="12" spans="1:7" ht="15">
      <c r="A12" s="14" t="s">
        <v>11</v>
      </c>
      <c r="B12" s="14"/>
      <c r="C12" s="14" t="s">
        <v>64</v>
      </c>
      <c r="D12" s="14" t="s">
        <v>10</v>
      </c>
      <c r="E12" s="18">
        <v>258</v>
      </c>
      <c r="F12" s="18">
        <v>51.72</v>
      </c>
      <c r="G12" s="18">
        <v>13343.76</v>
      </c>
    </row>
    <row r="13" spans="1:7" ht="15">
      <c r="A13" s="14" t="s">
        <v>12</v>
      </c>
      <c r="B13" s="14"/>
      <c r="C13" s="14" t="s">
        <v>64</v>
      </c>
      <c r="D13" s="14" t="s">
        <v>10</v>
      </c>
      <c r="E13" s="18">
        <v>160</v>
      </c>
      <c r="F13" s="18">
        <v>74.76</v>
      </c>
      <c r="G13" s="18">
        <v>11961.6</v>
      </c>
    </row>
    <row r="14" spans="1:7" ht="15">
      <c r="A14" s="14" t="s">
        <v>13</v>
      </c>
      <c r="B14" s="14"/>
      <c r="C14" s="14" t="s">
        <v>64</v>
      </c>
      <c r="D14" s="14" t="s">
        <v>10</v>
      </c>
      <c r="E14" s="18">
        <v>210</v>
      </c>
      <c r="F14" s="18">
        <v>45.56</v>
      </c>
      <c r="G14" s="18">
        <v>9567.6</v>
      </c>
    </row>
    <row r="15" spans="1:7" ht="15">
      <c r="A15" s="14" t="s">
        <v>14</v>
      </c>
      <c r="B15" s="14"/>
      <c r="C15" s="14" t="s">
        <v>64</v>
      </c>
      <c r="D15" s="14" t="s">
        <v>10</v>
      </c>
      <c r="E15" s="18">
        <v>210</v>
      </c>
      <c r="F15" s="18">
        <v>42.9826666666667</v>
      </c>
      <c r="G15" s="18">
        <v>9026.36</v>
      </c>
    </row>
    <row r="16" spans="1:7" ht="15">
      <c r="A16" s="14" t="s">
        <v>16</v>
      </c>
      <c r="B16" s="14"/>
      <c r="C16" s="14" t="s">
        <v>64</v>
      </c>
      <c r="D16" s="14" t="s">
        <v>10</v>
      </c>
      <c r="E16" s="18">
        <v>195</v>
      </c>
      <c r="F16" s="18">
        <v>27.83</v>
      </c>
      <c r="G16" s="18">
        <v>5426.85</v>
      </c>
    </row>
    <row r="17" spans="1:7" ht="15">
      <c r="A17" s="14" t="s">
        <v>65</v>
      </c>
      <c r="B17" s="14"/>
      <c r="C17" s="14" t="s">
        <v>64</v>
      </c>
      <c r="D17" s="14" t="s">
        <v>10</v>
      </c>
      <c r="E17" s="18">
        <v>957</v>
      </c>
      <c r="F17" s="18">
        <v>23.1948589341693</v>
      </c>
      <c r="G17" s="18">
        <v>22197.48</v>
      </c>
    </row>
    <row r="18" spans="1:7" ht="15">
      <c r="A18" s="14" t="s">
        <v>15</v>
      </c>
      <c r="B18" s="14"/>
      <c r="C18" s="14" t="s">
        <v>64</v>
      </c>
      <c r="D18" s="14" t="s">
        <v>10</v>
      </c>
      <c r="E18" s="18">
        <v>956.7</v>
      </c>
      <c r="F18" s="18">
        <v>10.7415804327375</v>
      </c>
      <c r="G18" s="18">
        <v>10276.47</v>
      </c>
    </row>
    <row r="19" spans="1:7" ht="15">
      <c r="A19" s="14" t="s">
        <v>66</v>
      </c>
      <c r="B19" s="14"/>
      <c r="C19" s="14" t="s">
        <v>64</v>
      </c>
      <c r="D19" s="14" t="s">
        <v>10</v>
      </c>
      <c r="E19" s="18">
        <v>826.2</v>
      </c>
      <c r="F19" s="18">
        <v>16.0600096828855</v>
      </c>
      <c r="G19" s="18">
        <v>13268.78</v>
      </c>
    </row>
    <row r="20" spans="1:7" ht="14.25" customHeight="1">
      <c r="A20" s="25" t="s">
        <v>17</v>
      </c>
      <c r="B20" s="25"/>
      <c r="C20" s="25"/>
      <c r="D20" s="25"/>
      <c r="E20" s="25"/>
      <c r="F20" s="25"/>
      <c r="G20" s="25"/>
    </row>
    <row r="21" spans="1:7" ht="31.5">
      <c r="A21" s="4" t="s">
        <v>3</v>
      </c>
      <c r="B21" s="4" t="s">
        <v>4</v>
      </c>
      <c r="C21" s="4" t="s">
        <v>5</v>
      </c>
      <c r="D21" s="5" t="s">
        <v>6</v>
      </c>
      <c r="E21" s="6" t="s">
        <v>7</v>
      </c>
      <c r="F21" s="6" t="s">
        <v>8</v>
      </c>
      <c r="G21" s="6" t="s">
        <v>9</v>
      </c>
    </row>
    <row r="22" spans="1:7" ht="15">
      <c r="A22" s="14" t="s">
        <v>67</v>
      </c>
      <c r="B22" s="14"/>
      <c r="C22" s="14" t="s">
        <v>68</v>
      </c>
      <c r="D22" s="14" t="s">
        <v>10</v>
      </c>
      <c r="E22" s="18">
        <v>150</v>
      </c>
      <c r="F22" s="18">
        <v>6.5</v>
      </c>
      <c r="G22" s="18">
        <v>975</v>
      </c>
    </row>
    <row r="23" spans="1:7" ht="15">
      <c r="A23" s="14" t="s">
        <v>69</v>
      </c>
      <c r="B23" s="14"/>
      <c r="C23" s="14" t="s">
        <v>68</v>
      </c>
      <c r="D23" s="14" t="s">
        <v>10</v>
      </c>
      <c r="E23" s="18">
        <v>200</v>
      </c>
      <c r="F23" s="18">
        <v>7.95</v>
      </c>
      <c r="G23" s="18">
        <v>1590</v>
      </c>
    </row>
    <row r="24" spans="1:7" ht="15">
      <c r="A24" s="14" t="s">
        <v>70</v>
      </c>
      <c r="B24" s="14"/>
      <c r="C24" s="14" t="s">
        <v>68</v>
      </c>
      <c r="D24" s="14" t="s">
        <v>10</v>
      </c>
      <c r="E24" s="18">
        <v>100</v>
      </c>
      <c r="F24" s="18">
        <v>31.85</v>
      </c>
      <c r="G24" s="18">
        <v>3185</v>
      </c>
    </row>
    <row r="25" spans="1:7" ht="15">
      <c r="A25" s="14" t="s">
        <v>71</v>
      </c>
      <c r="B25" s="14"/>
      <c r="C25" s="14" t="s">
        <v>68</v>
      </c>
      <c r="D25" s="14" t="s">
        <v>10</v>
      </c>
      <c r="E25" s="18">
        <v>150</v>
      </c>
      <c r="F25" s="18">
        <v>9.65</v>
      </c>
      <c r="G25" s="18">
        <v>1447.5</v>
      </c>
    </row>
    <row r="26" spans="1:7" ht="15">
      <c r="A26" s="14" t="s">
        <v>72</v>
      </c>
      <c r="B26" s="14"/>
      <c r="C26" s="14" t="s">
        <v>68</v>
      </c>
      <c r="D26" s="14" t="s">
        <v>10</v>
      </c>
      <c r="E26" s="18">
        <v>150</v>
      </c>
      <c r="F26" s="18">
        <v>6.1</v>
      </c>
      <c r="G26" s="18">
        <v>915</v>
      </c>
    </row>
    <row r="27" spans="1:7" ht="15">
      <c r="A27" s="14" t="s">
        <v>73</v>
      </c>
      <c r="B27" s="14"/>
      <c r="C27" s="14" t="s">
        <v>68</v>
      </c>
      <c r="D27" s="14" t="s">
        <v>10</v>
      </c>
      <c r="E27" s="18">
        <v>150</v>
      </c>
      <c r="F27" s="18">
        <v>11.45</v>
      </c>
      <c r="G27" s="18">
        <v>1717.5</v>
      </c>
    </row>
    <row r="28" spans="1:7" ht="15">
      <c r="A28" s="14" t="s">
        <v>74</v>
      </c>
      <c r="B28" s="14"/>
      <c r="C28" s="14" t="s">
        <v>68</v>
      </c>
      <c r="D28" s="14" t="s">
        <v>10</v>
      </c>
      <c r="E28" s="18">
        <v>150</v>
      </c>
      <c r="F28" s="18">
        <v>6.2</v>
      </c>
      <c r="G28" s="18">
        <v>930</v>
      </c>
    </row>
    <row r="29" spans="1:7" ht="15">
      <c r="A29" s="14" t="s">
        <v>75</v>
      </c>
      <c r="B29" s="14"/>
      <c r="C29" s="14" t="s">
        <v>68</v>
      </c>
      <c r="D29" s="14" t="s">
        <v>10</v>
      </c>
      <c r="E29" s="18">
        <v>200</v>
      </c>
      <c r="F29" s="18">
        <v>6.2</v>
      </c>
      <c r="G29" s="18">
        <v>1240</v>
      </c>
    </row>
    <row r="30" spans="1:7" ht="15">
      <c r="A30" s="14" t="s">
        <v>76</v>
      </c>
      <c r="B30" s="14"/>
      <c r="C30" s="14" t="s">
        <v>68</v>
      </c>
      <c r="D30" s="14" t="s">
        <v>10</v>
      </c>
      <c r="E30" s="18">
        <v>100</v>
      </c>
      <c r="F30" s="18">
        <v>10.65</v>
      </c>
      <c r="G30" s="18">
        <v>1065</v>
      </c>
    </row>
    <row r="31" spans="1:7" ht="15">
      <c r="A31" s="14" t="s">
        <v>77</v>
      </c>
      <c r="B31" s="14"/>
      <c r="C31" s="14" t="s">
        <v>78</v>
      </c>
      <c r="D31" s="14" t="s">
        <v>10</v>
      </c>
      <c r="E31" s="18">
        <v>800</v>
      </c>
      <c r="F31" s="18">
        <v>8.55</v>
      </c>
      <c r="G31" s="18">
        <v>6840</v>
      </c>
    </row>
    <row r="32" spans="1:7" ht="15">
      <c r="A32" s="14" t="s">
        <v>79</v>
      </c>
      <c r="B32" s="14"/>
      <c r="C32" s="14" t="s">
        <v>78</v>
      </c>
      <c r="D32" s="14" t="s">
        <v>10</v>
      </c>
      <c r="E32" s="18">
        <v>110</v>
      </c>
      <c r="F32" s="18">
        <v>43</v>
      </c>
      <c r="G32" s="18">
        <v>4730</v>
      </c>
    </row>
    <row r="33" spans="1:7" ht="15">
      <c r="A33" s="14" t="s">
        <v>80</v>
      </c>
      <c r="B33" s="14"/>
      <c r="C33" s="14" t="s">
        <v>78</v>
      </c>
      <c r="D33" s="14" t="s">
        <v>10</v>
      </c>
      <c r="E33" s="18">
        <v>75</v>
      </c>
      <c r="F33" s="18">
        <v>56.66</v>
      </c>
      <c r="G33" s="18">
        <v>4249.5</v>
      </c>
    </row>
    <row r="34" spans="1:7" ht="15">
      <c r="A34" s="14" t="s">
        <v>81</v>
      </c>
      <c r="B34" s="19"/>
      <c r="C34" s="14" t="s">
        <v>78</v>
      </c>
      <c r="D34" s="14" t="s">
        <v>10</v>
      </c>
      <c r="E34" s="18">
        <v>10</v>
      </c>
      <c r="F34" s="18">
        <v>167</v>
      </c>
      <c r="G34" s="18">
        <v>1670</v>
      </c>
    </row>
    <row r="35" spans="1:7" ht="15">
      <c r="A35" s="14" t="s">
        <v>82</v>
      </c>
      <c r="B35" s="19"/>
      <c r="C35" s="14" t="s">
        <v>78</v>
      </c>
      <c r="D35" s="14" t="s">
        <v>10</v>
      </c>
      <c r="E35" s="18">
        <v>50.141</v>
      </c>
      <c r="F35" s="18">
        <v>89.3109431403442</v>
      </c>
      <c r="G35" s="18">
        <v>4478.14</v>
      </c>
    </row>
    <row r="36" spans="1:7" ht="15">
      <c r="A36" s="14" t="s">
        <v>83</v>
      </c>
      <c r="B36" s="14"/>
      <c r="C36" s="14" t="s">
        <v>78</v>
      </c>
      <c r="D36" s="14" t="s">
        <v>10</v>
      </c>
      <c r="E36" s="18">
        <v>20.03</v>
      </c>
      <c r="F36" s="18">
        <v>56.7598602096855</v>
      </c>
      <c r="G36" s="18">
        <v>1136.9</v>
      </c>
    </row>
    <row r="37" spans="1:7" ht="15">
      <c r="A37" s="14" t="s">
        <v>84</v>
      </c>
      <c r="B37" s="14"/>
      <c r="C37" s="14" t="s">
        <v>78</v>
      </c>
      <c r="D37" s="14" t="s">
        <v>10</v>
      </c>
      <c r="E37" s="18">
        <v>40.404</v>
      </c>
      <c r="F37" s="18">
        <v>45.2601227601228</v>
      </c>
      <c r="G37" s="18">
        <v>1828.69</v>
      </c>
    </row>
    <row r="38" spans="1:7" ht="15">
      <c r="A38" s="14" t="s">
        <v>84</v>
      </c>
      <c r="B38" s="14"/>
      <c r="C38" s="14" t="s">
        <v>78</v>
      </c>
      <c r="D38" s="14" t="s">
        <v>10</v>
      </c>
      <c r="E38" s="18">
        <v>60.008</v>
      </c>
      <c r="F38" s="18">
        <v>45.2599653379549</v>
      </c>
      <c r="G38" s="18">
        <v>2715.96</v>
      </c>
    </row>
    <row r="39" spans="1:7" ht="15">
      <c r="A39" s="14" t="s">
        <v>85</v>
      </c>
      <c r="B39" s="14"/>
      <c r="C39" s="14" t="s">
        <v>78</v>
      </c>
      <c r="D39" s="14" t="s">
        <v>10</v>
      </c>
      <c r="E39" s="18">
        <v>81.59</v>
      </c>
      <c r="F39" s="18">
        <v>66</v>
      </c>
      <c r="G39" s="18">
        <v>5384.94</v>
      </c>
    </row>
    <row r="40" spans="1:7" ht="15">
      <c r="A40" s="14" t="s">
        <v>86</v>
      </c>
      <c r="B40" s="14"/>
      <c r="C40" s="14" t="s">
        <v>78</v>
      </c>
      <c r="D40" s="14" t="s">
        <v>10</v>
      </c>
      <c r="E40" s="18">
        <v>4</v>
      </c>
      <c r="F40" s="18">
        <v>20.7</v>
      </c>
      <c r="G40" s="18">
        <v>82.8</v>
      </c>
    </row>
    <row r="41" spans="1:7" ht="15">
      <c r="A41" s="14" t="s">
        <v>87</v>
      </c>
      <c r="B41" s="14"/>
      <c r="C41" s="14" t="s">
        <v>78</v>
      </c>
      <c r="D41" s="14" t="s">
        <v>10</v>
      </c>
      <c r="E41" s="18">
        <v>100</v>
      </c>
      <c r="F41" s="18">
        <v>13.65</v>
      </c>
      <c r="G41" s="18">
        <v>1365</v>
      </c>
    </row>
    <row r="42" spans="1:7" ht="15">
      <c r="A42" s="14" t="s">
        <v>88</v>
      </c>
      <c r="B42" s="14"/>
      <c r="C42" s="14" t="s">
        <v>78</v>
      </c>
      <c r="D42" s="14" t="s">
        <v>10</v>
      </c>
      <c r="E42" s="18">
        <v>7.4</v>
      </c>
      <c r="F42" s="18">
        <v>200</v>
      </c>
      <c r="G42" s="18">
        <v>1480</v>
      </c>
    </row>
    <row r="43" spans="1:7" ht="15">
      <c r="A43" s="14" t="s">
        <v>89</v>
      </c>
      <c r="B43" s="14"/>
      <c r="C43" s="14" t="s">
        <v>78</v>
      </c>
      <c r="D43" s="14" t="s">
        <v>10</v>
      </c>
      <c r="E43" s="18">
        <v>1.695</v>
      </c>
      <c r="F43" s="18">
        <v>190</v>
      </c>
      <c r="G43" s="18">
        <v>322.05</v>
      </c>
    </row>
    <row r="44" spans="1:7" ht="15">
      <c r="A44" s="14" t="s">
        <v>90</v>
      </c>
      <c r="B44" s="14"/>
      <c r="C44" s="14" t="s">
        <v>78</v>
      </c>
      <c r="D44" s="14" t="s">
        <v>10</v>
      </c>
      <c r="E44" s="18">
        <v>4.4</v>
      </c>
      <c r="F44" s="18">
        <v>266</v>
      </c>
      <c r="G44" s="18">
        <v>1170.4</v>
      </c>
    </row>
    <row r="45" spans="1:7" ht="15">
      <c r="A45" s="14" t="s">
        <v>91</v>
      </c>
      <c r="B45" s="14"/>
      <c r="C45" s="14" t="s">
        <v>92</v>
      </c>
      <c r="D45" s="14" t="s">
        <v>10</v>
      </c>
      <c r="E45" s="18">
        <v>370</v>
      </c>
      <c r="F45" s="18">
        <v>26.9</v>
      </c>
      <c r="G45" s="18">
        <v>9953</v>
      </c>
    </row>
    <row r="46" spans="1:7" ht="15">
      <c r="A46" s="14" t="s">
        <v>93</v>
      </c>
      <c r="B46" s="14"/>
      <c r="C46" s="14" t="s">
        <v>92</v>
      </c>
      <c r="D46" s="14" t="s">
        <v>10</v>
      </c>
      <c r="E46" s="18">
        <v>1178</v>
      </c>
      <c r="F46" s="18">
        <v>12.5</v>
      </c>
      <c r="G46" s="18">
        <v>14725</v>
      </c>
    </row>
    <row r="47" spans="1:7" ht="15">
      <c r="A47" s="14" t="s">
        <v>94</v>
      </c>
      <c r="B47" s="14"/>
      <c r="C47" s="14" t="s">
        <v>92</v>
      </c>
      <c r="D47" s="14" t="s">
        <v>10</v>
      </c>
      <c r="E47" s="18">
        <v>249</v>
      </c>
      <c r="F47" s="18">
        <v>39.1409638554217</v>
      </c>
      <c r="G47" s="18">
        <v>9746.1</v>
      </c>
    </row>
    <row r="48" spans="1:7" ht="15">
      <c r="A48" s="14" t="s">
        <v>94</v>
      </c>
      <c r="B48" s="14"/>
      <c r="C48" s="14" t="s">
        <v>92</v>
      </c>
      <c r="D48" s="14" t="s">
        <v>10</v>
      </c>
      <c r="E48" s="18">
        <v>265</v>
      </c>
      <c r="F48" s="18">
        <v>38.9</v>
      </c>
      <c r="G48" s="18">
        <v>10308.5</v>
      </c>
    </row>
    <row r="49" spans="1:7" ht="15">
      <c r="A49" s="14" t="s">
        <v>95</v>
      </c>
      <c r="B49" s="14"/>
      <c r="C49" s="14" t="s">
        <v>92</v>
      </c>
      <c r="D49" s="14" t="s">
        <v>10</v>
      </c>
      <c r="E49" s="18">
        <v>186.04</v>
      </c>
      <c r="F49" s="18">
        <v>45.9983874435605</v>
      </c>
      <c r="G49" s="18">
        <v>8557.54</v>
      </c>
    </row>
    <row r="50" spans="1:7" ht="15">
      <c r="A50" s="14" t="s">
        <v>95</v>
      </c>
      <c r="B50" s="14"/>
      <c r="C50" s="14" t="s">
        <v>92</v>
      </c>
      <c r="D50" s="14" t="s">
        <v>10</v>
      </c>
      <c r="E50" s="18">
        <v>91</v>
      </c>
      <c r="F50" s="18">
        <v>46</v>
      </c>
      <c r="G50" s="18">
        <v>4186</v>
      </c>
    </row>
    <row r="51" spans="1:7" ht="15">
      <c r="A51" s="14" t="s">
        <v>96</v>
      </c>
      <c r="B51" s="14"/>
      <c r="C51" s="14" t="s">
        <v>92</v>
      </c>
      <c r="D51" s="14" t="s">
        <v>10</v>
      </c>
      <c r="E51" s="18">
        <v>3200</v>
      </c>
      <c r="F51" s="18">
        <v>2.5</v>
      </c>
      <c r="G51" s="18">
        <v>8000</v>
      </c>
    </row>
    <row r="52" spans="1:7" ht="15">
      <c r="A52" s="14" t="s">
        <v>96</v>
      </c>
      <c r="B52" s="14"/>
      <c r="C52" s="14" t="s">
        <v>92</v>
      </c>
      <c r="D52" s="14" t="s">
        <v>10</v>
      </c>
      <c r="E52" s="18">
        <v>1080</v>
      </c>
      <c r="F52" s="18">
        <v>2.5</v>
      </c>
      <c r="G52" s="18">
        <v>2700</v>
      </c>
    </row>
    <row r="53" spans="1:7" ht="15">
      <c r="A53" s="14" t="s">
        <v>97</v>
      </c>
      <c r="B53" s="14"/>
      <c r="C53" s="14" t="s">
        <v>98</v>
      </c>
      <c r="D53" s="14" t="s">
        <v>10</v>
      </c>
      <c r="E53" s="18">
        <v>150</v>
      </c>
      <c r="F53" s="18">
        <v>26.76</v>
      </c>
      <c r="G53" s="18">
        <v>4014</v>
      </c>
    </row>
    <row r="54" spans="1:7" ht="15">
      <c r="A54" s="14" t="s">
        <v>99</v>
      </c>
      <c r="B54" s="14"/>
      <c r="C54" s="14" t="s">
        <v>98</v>
      </c>
      <c r="D54" s="14" t="s">
        <v>10</v>
      </c>
      <c r="E54" s="18">
        <v>75</v>
      </c>
      <c r="F54" s="18">
        <v>3.9</v>
      </c>
      <c r="G54" s="18">
        <v>292.5</v>
      </c>
    </row>
    <row r="55" spans="1:7" ht="15">
      <c r="A55" s="14" t="s">
        <v>100</v>
      </c>
      <c r="B55" s="14"/>
      <c r="C55" s="14" t="s">
        <v>98</v>
      </c>
      <c r="D55" s="14" t="s">
        <v>10</v>
      </c>
      <c r="E55" s="18">
        <v>75</v>
      </c>
      <c r="F55" s="18">
        <v>4.02</v>
      </c>
      <c r="G55" s="18">
        <v>301.5</v>
      </c>
    </row>
    <row r="56" spans="1:7" ht="15">
      <c r="A56" s="14" t="s">
        <v>101</v>
      </c>
      <c r="B56" s="14"/>
      <c r="C56" s="14" t="s">
        <v>98</v>
      </c>
      <c r="D56" s="14" t="s">
        <v>10</v>
      </c>
      <c r="E56" s="18">
        <v>113</v>
      </c>
      <c r="F56" s="18">
        <v>23.52</v>
      </c>
      <c r="G56" s="18">
        <v>2657.76</v>
      </c>
    </row>
    <row r="57" spans="1:7" ht="15">
      <c r="A57" s="14" t="s">
        <v>102</v>
      </c>
      <c r="B57" s="14"/>
      <c r="C57" s="14" t="s">
        <v>98</v>
      </c>
      <c r="D57" s="14" t="s">
        <v>10</v>
      </c>
      <c r="E57" s="18">
        <v>30</v>
      </c>
      <c r="F57" s="18">
        <v>34.5</v>
      </c>
      <c r="G57" s="18">
        <v>1035</v>
      </c>
    </row>
    <row r="58" spans="1:7" ht="15">
      <c r="A58" s="14" t="s">
        <v>103</v>
      </c>
      <c r="B58" s="14"/>
      <c r="C58" s="14" t="s">
        <v>98</v>
      </c>
      <c r="D58" s="14" t="s">
        <v>10</v>
      </c>
      <c r="E58" s="18">
        <v>60</v>
      </c>
      <c r="F58" s="18">
        <v>79.42</v>
      </c>
      <c r="G58" s="18">
        <v>4765.2</v>
      </c>
    </row>
    <row r="59" spans="1:7" ht="15">
      <c r="A59" s="14" t="s">
        <v>103</v>
      </c>
      <c r="B59" s="14"/>
      <c r="C59" s="14" t="s">
        <v>98</v>
      </c>
      <c r="D59" s="14" t="s">
        <v>10</v>
      </c>
      <c r="E59" s="18">
        <v>135.04</v>
      </c>
      <c r="F59" s="18">
        <v>79.4000296208531</v>
      </c>
      <c r="G59" s="18">
        <v>10722.18</v>
      </c>
    </row>
    <row r="60" spans="1:7" ht="15">
      <c r="A60" s="14" t="s">
        <v>104</v>
      </c>
      <c r="B60" s="14"/>
      <c r="C60" s="14" t="s">
        <v>105</v>
      </c>
      <c r="D60" s="14" t="s">
        <v>10</v>
      </c>
      <c r="E60" s="18">
        <v>3000</v>
      </c>
      <c r="F60" s="18">
        <v>3.23</v>
      </c>
      <c r="G60" s="18">
        <v>9690</v>
      </c>
    </row>
    <row r="61" spans="1:7" ht="15">
      <c r="A61" s="14" t="s">
        <v>106</v>
      </c>
      <c r="B61" s="14"/>
      <c r="C61" s="14" t="s">
        <v>105</v>
      </c>
      <c r="D61" s="14" t="s">
        <v>10</v>
      </c>
      <c r="E61" s="18">
        <v>2500</v>
      </c>
      <c r="F61" s="18">
        <v>3.47</v>
      </c>
      <c r="G61" s="18">
        <v>8675</v>
      </c>
    </row>
    <row r="62" spans="1:7" ht="15">
      <c r="A62" s="14" t="s">
        <v>107</v>
      </c>
      <c r="B62" s="14"/>
      <c r="C62" s="14" t="s">
        <v>105</v>
      </c>
      <c r="D62" s="14" t="s">
        <v>10</v>
      </c>
      <c r="E62" s="18">
        <v>1000</v>
      </c>
      <c r="F62" s="18">
        <v>3.23</v>
      </c>
      <c r="G62" s="18">
        <v>3230</v>
      </c>
    </row>
    <row r="63" spans="1:7" ht="15">
      <c r="A63" s="14" t="s">
        <v>108</v>
      </c>
      <c r="B63" s="14"/>
      <c r="C63" s="14" t="s">
        <v>105</v>
      </c>
      <c r="D63" s="14" t="s">
        <v>10</v>
      </c>
      <c r="E63" s="18">
        <v>4000</v>
      </c>
      <c r="F63" s="18">
        <v>3</v>
      </c>
      <c r="G63" s="18">
        <v>12000</v>
      </c>
    </row>
    <row r="64" spans="1:7" ht="15">
      <c r="A64" s="14" t="s">
        <v>23</v>
      </c>
      <c r="B64" s="14"/>
      <c r="C64" s="14" t="s">
        <v>109</v>
      </c>
      <c r="D64" s="14" t="s">
        <v>10</v>
      </c>
      <c r="E64" s="18">
        <v>4</v>
      </c>
      <c r="F64" s="18">
        <v>8</v>
      </c>
      <c r="G64" s="18">
        <v>32</v>
      </c>
    </row>
    <row r="65" spans="1:7" ht="15">
      <c r="A65" s="14" t="s">
        <v>23</v>
      </c>
      <c r="B65" s="14"/>
      <c r="C65" s="14" t="s">
        <v>109</v>
      </c>
      <c r="D65" s="14" t="s">
        <v>10</v>
      </c>
      <c r="E65" s="18">
        <v>660.05</v>
      </c>
      <c r="F65" s="18">
        <v>12.6090447693357</v>
      </c>
      <c r="G65" s="18">
        <v>8322.6</v>
      </c>
    </row>
    <row r="66" spans="1:7" ht="15">
      <c r="A66" s="14" t="s">
        <v>110</v>
      </c>
      <c r="B66" s="14"/>
      <c r="C66" s="14" t="s">
        <v>111</v>
      </c>
      <c r="D66" s="14" t="s">
        <v>10</v>
      </c>
      <c r="E66" s="18">
        <v>62</v>
      </c>
      <c r="F66" s="18">
        <v>83.9</v>
      </c>
      <c r="G66" s="18">
        <v>5201.8</v>
      </c>
    </row>
    <row r="67" spans="1:7" ht="15">
      <c r="A67" s="14" t="s">
        <v>112</v>
      </c>
      <c r="B67" s="14"/>
      <c r="C67" s="14" t="s">
        <v>111</v>
      </c>
      <c r="D67" s="14" t="s">
        <v>10</v>
      </c>
      <c r="E67" s="18">
        <v>55.8</v>
      </c>
      <c r="F67" s="18">
        <v>186.666666666667</v>
      </c>
      <c r="G67" s="18">
        <v>10416</v>
      </c>
    </row>
    <row r="68" spans="1:7" ht="15">
      <c r="A68" s="14"/>
      <c r="B68" s="14"/>
      <c r="C68" s="14"/>
      <c r="D68" s="14"/>
      <c r="E68" s="18"/>
      <c r="F68" s="18"/>
      <c r="G68" s="18">
        <v>0</v>
      </c>
    </row>
    <row r="70" spans="1:4" ht="15.75" customHeight="1">
      <c r="A70" s="26" t="s">
        <v>19</v>
      </c>
      <c r="B70" s="26"/>
      <c r="C70" s="26"/>
      <c r="D70" s="26"/>
    </row>
    <row r="71" spans="1:3" ht="15">
      <c r="A71" s="22" t="s">
        <v>3</v>
      </c>
      <c r="B71" s="22" t="s">
        <v>6</v>
      </c>
      <c r="C71" s="22" t="s">
        <v>7</v>
      </c>
    </row>
    <row r="72" spans="1:3" ht="15">
      <c r="A72" s="22"/>
      <c r="B72" s="22"/>
      <c r="C72" s="22"/>
    </row>
    <row r="73" spans="1:3" ht="15">
      <c r="A73" s="10" t="s">
        <v>20</v>
      </c>
      <c r="B73" s="11" t="s">
        <v>10</v>
      </c>
      <c r="C73" s="11"/>
    </row>
    <row r="74" spans="1:3" ht="15">
      <c r="A74" s="12" t="s">
        <v>21</v>
      </c>
      <c r="B74" s="11" t="s">
        <v>10</v>
      </c>
      <c r="C74" s="11"/>
    </row>
    <row r="75" spans="1:3" ht="15">
      <c r="A75" s="10" t="s">
        <v>22</v>
      </c>
      <c r="B75" s="11" t="s">
        <v>10</v>
      </c>
      <c r="C75" s="11"/>
    </row>
    <row r="76" spans="1:3" ht="15">
      <c r="A76" s="10" t="s">
        <v>23</v>
      </c>
      <c r="B76" s="11" t="s">
        <v>10</v>
      </c>
      <c r="C76" s="13"/>
    </row>
    <row r="77" spans="1:3" ht="15">
      <c r="A77" s="14" t="s">
        <v>24</v>
      </c>
      <c r="B77" s="11" t="s">
        <v>10</v>
      </c>
      <c r="C77" s="13"/>
    </row>
    <row r="78" spans="1:3" ht="15">
      <c r="A78" s="14" t="s">
        <v>25</v>
      </c>
      <c r="B78" s="11" t="s">
        <v>10</v>
      </c>
      <c r="C78" s="13"/>
    </row>
    <row r="79" spans="1:3" ht="15">
      <c r="A79" s="14" t="s">
        <v>26</v>
      </c>
      <c r="B79" s="11" t="s">
        <v>10</v>
      </c>
      <c r="C79" s="13"/>
    </row>
    <row r="80" spans="1:3" ht="15">
      <c r="A80" s="10" t="s">
        <v>27</v>
      </c>
      <c r="B80" s="11" t="s">
        <v>10</v>
      </c>
      <c r="C80" s="13"/>
    </row>
    <row r="81" spans="1:3" ht="15">
      <c r="A81" s="10" t="s">
        <v>28</v>
      </c>
      <c r="B81" s="11" t="s">
        <v>10</v>
      </c>
      <c r="C81" s="13"/>
    </row>
    <row r="82" spans="1:3" ht="15">
      <c r="A82" s="12" t="s">
        <v>29</v>
      </c>
      <c r="B82" s="11" t="s">
        <v>10</v>
      </c>
      <c r="C82" s="13"/>
    </row>
    <row r="83" spans="1:3" ht="15">
      <c r="A83" s="10" t="s">
        <v>30</v>
      </c>
      <c r="B83" s="11" t="s">
        <v>10</v>
      </c>
      <c r="C83" s="13"/>
    </row>
    <row r="84" spans="1:3" ht="15">
      <c r="A84" s="12" t="s">
        <v>31</v>
      </c>
      <c r="B84" s="11" t="s">
        <v>10</v>
      </c>
      <c r="C84" s="13"/>
    </row>
    <row r="85" spans="1:3" ht="15">
      <c r="A85" s="10" t="s">
        <v>32</v>
      </c>
      <c r="B85" s="11" t="s">
        <v>10</v>
      </c>
      <c r="C85" s="13"/>
    </row>
    <row r="86" spans="1:3" ht="15">
      <c r="A86" s="12" t="s">
        <v>33</v>
      </c>
      <c r="B86" s="11" t="s">
        <v>10</v>
      </c>
      <c r="C86" s="13"/>
    </row>
    <row r="87" spans="1:3" ht="15">
      <c r="A87" s="10" t="s">
        <v>34</v>
      </c>
      <c r="B87" s="11" t="s">
        <v>10</v>
      </c>
      <c r="C87" s="13"/>
    </row>
    <row r="88" spans="1:3" ht="15">
      <c r="A88" s="10" t="s">
        <v>35</v>
      </c>
      <c r="B88" s="11" t="s">
        <v>10</v>
      </c>
      <c r="C88" s="13"/>
    </row>
    <row r="89" spans="1:3" ht="15">
      <c r="A89" s="14" t="s">
        <v>36</v>
      </c>
      <c r="B89" s="11" t="s">
        <v>10</v>
      </c>
      <c r="C89" s="13"/>
    </row>
    <row r="90" spans="1:3" ht="15">
      <c r="A90" s="14" t="s">
        <v>37</v>
      </c>
      <c r="B90" s="11" t="s">
        <v>10</v>
      </c>
      <c r="C90" s="13"/>
    </row>
    <row r="91" spans="1:3" ht="15">
      <c r="A91" s="14" t="s">
        <v>38</v>
      </c>
      <c r="B91" s="11" t="s">
        <v>10</v>
      </c>
      <c r="C91" s="13"/>
    </row>
    <row r="92" spans="1:3" ht="15">
      <c r="A92" s="10" t="s">
        <v>39</v>
      </c>
      <c r="B92" s="11" t="s">
        <v>10</v>
      </c>
      <c r="C92" s="13"/>
    </row>
    <row r="93" spans="1:3" ht="15">
      <c r="A93" s="10" t="s">
        <v>40</v>
      </c>
      <c r="B93" s="11" t="s">
        <v>10</v>
      </c>
      <c r="C93" s="13"/>
    </row>
    <row r="94" spans="1:3" ht="15">
      <c r="A94" s="10" t="s">
        <v>41</v>
      </c>
      <c r="B94" s="11" t="s">
        <v>10</v>
      </c>
      <c r="C94" s="13"/>
    </row>
    <row r="95" spans="1:3" ht="15">
      <c r="A95" s="10" t="s">
        <v>42</v>
      </c>
      <c r="B95" s="11" t="s">
        <v>10</v>
      </c>
      <c r="C95" s="13"/>
    </row>
    <row r="96" spans="1:3" ht="15">
      <c r="A96" s="10" t="s">
        <v>43</v>
      </c>
      <c r="B96" s="11" t="s">
        <v>10</v>
      </c>
      <c r="C96" s="13"/>
    </row>
    <row r="97" spans="1:3" ht="15">
      <c r="A97" s="12" t="s">
        <v>44</v>
      </c>
      <c r="B97" s="11" t="s">
        <v>18</v>
      </c>
      <c r="C97" s="13"/>
    </row>
    <row r="98" spans="1:3" ht="15">
      <c r="A98" s="10" t="s">
        <v>45</v>
      </c>
      <c r="B98" s="11" t="s">
        <v>10</v>
      </c>
      <c r="C98" s="13"/>
    </row>
    <row r="99" spans="1:3" ht="15">
      <c r="A99" s="12" t="s">
        <v>46</v>
      </c>
      <c r="B99" s="11" t="s">
        <v>10</v>
      </c>
      <c r="C99" s="13"/>
    </row>
    <row r="100" spans="1:3" ht="30">
      <c r="A100" s="15" t="s">
        <v>47</v>
      </c>
      <c r="B100" s="13" t="s">
        <v>10</v>
      </c>
      <c r="C100" s="13"/>
    </row>
    <row r="101" spans="1:3" ht="30">
      <c r="A101" s="16" t="s">
        <v>48</v>
      </c>
      <c r="B101" s="13" t="s">
        <v>10</v>
      </c>
      <c r="C101" s="13"/>
    </row>
    <row r="102" spans="1:3" ht="15">
      <c r="A102" s="10" t="s">
        <v>49</v>
      </c>
      <c r="B102" s="13" t="s">
        <v>10</v>
      </c>
      <c r="C102" s="13"/>
    </row>
    <row r="103" spans="1:3" ht="15">
      <c r="A103" s="16" t="s">
        <v>50</v>
      </c>
      <c r="B103" s="13" t="s">
        <v>10</v>
      </c>
      <c r="C103" s="13"/>
    </row>
    <row r="104" spans="1:3" ht="15">
      <c r="A104" s="15" t="s">
        <v>51</v>
      </c>
      <c r="B104" s="13" t="s">
        <v>10</v>
      </c>
      <c r="C104" s="13"/>
    </row>
    <row r="105" spans="1:3" ht="15">
      <c r="A105" s="15" t="s">
        <v>52</v>
      </c>
      <c r="B105" s="13" t="s">
        <v>10</v>
      </c>
      <c r="C105" s="13"/>
    </row>
    <row r="106" spans="1:3" ht="15">
      <c r="A106" s="14" t="s">
        <v>53</v>
      </c>
      <c r="B106" s="13" t="s">
        <v>10</v>
      </c>
      <c r="C106" s="13"/>
    </row>
    <row r="109" spans="1:3" ht="15.75">
      <c r="A109" s="17" t="s">
        <v>54</v>
      </c>
      <c r="C109" s="17" t="s">
        <v>55</v>
      </c>
    </row>
    <row r="110" ht="15.75">
      <c r="A110" s="17"/>
    </row>
    <row r="111" spans="1:3" ht="15.75">
      <c r="A111" s="17" t="s">
        <v>113</v>
      </c>
      <c r="C111" s="17" t="s">
        <v>114</v>
      </c>
    </row>
  </sheetData>
  <sheetProtection/>
  <mergeCells count="9">
    <mergeCell ref="A71:A72"/>
    <mergeCell ref="B71:B72"/>
    <mergeCell ref="C71:C72"/>
    <mergeCell ref="A1:G1"/>
    <mergeCell ref="A2:G2"/>
    <mergeCell ref="A3:G3"/>
    <mergeCell ref="A5:G5"/>
    <mergeCell ref="A20:G20"/>
    <mergeCell ref="A70:D70"/>
  </mergeCells>
  <printOptions/>
  <pageMargins left="0.7" right="0.7" top="1.1437007874015748" bottom="1.1437007874015748" header="0.75" footer="0.7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cp:lastPrinted>2017-09-29T08:12:31Z</cp:lastPrinted>
  <dcterms:created xsi:type="dcterms:W3CDTF">2017-09-06T05:20:41Z</dcterms:created>
  <dcterms:modified xsi:type="dcterms:W3CDTF">2018-10-05T12:46:46Z</dcterms:modified>
  <cp:category/>
  <cp:version/>
  <cp:contentType/>
  <cp:contentStatus/>
  <cp:revision>1</cp:revision>
</cp:coreProperties>
</file>